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cwmamantc.sharepoint.com/sites/Operations/Shared Documents/Governance/Governance documents/"/>
    </mc:Choice>
  </mc:AlternateContent>
  <xr:revisionPtr revIDLastSave="22" documentId="8_{1F67DA68-4AF6-4C3F-B17D-0828BE6E00B4}" xr6:coauthVersionLast="47" xr6:coauthVersionMax="47" xr10:uidLastSave="{B12D1CA4-6C7E-47FD-AFD6-D2BAFF654FA1}"/>
  <bookViews>
    <workbookView xWindow="2265" yWindow="1815" windowWidth="21600" windowHeight="11160" activeTab="1" xr2:uid="{8A489C9C-9639-48FC-8F4C-CAEFEFF6E9D0}"/>
  </bookViews>
  <sheets>
    <sheet name="Introduction" sheetId="3" r:id="rId1"/>
    <sheet name="Staff Training" sheetId="1" r:id="rId2"/>
    <sheet name="Councillor Training" sheetId="2" r:id="rId3"/>
    <sheet name="Costings" sheetId="4" r:id="rId4"/>
  </sheets>
  <definedNames>
    <definedName name="_xlnm._FilterDatabase" localSheetId="1" hidden="1">'Staff Training'!$A$1:$F$61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4" l="1"/>
  <c r="C5" i="4"/>
  <c r="C4" i="4"/>
  <c r="F61" i="1"/>
  <c r="B6" i="4" s="1"/>
  <c r="F60" i="1"/>
  <c r="B5" i="4" s="1"/>
  <c r="F59" i="1"/>
  <c r="B4" i="4" s="1"/>
  <c r="I32" i="2"/>
  <c r="D32" i="2"/>
  <c r="D16" i="1"/>
  <c r="D5" i="4" l="1"/>
  <c r="D4" i="4"/>
  <c r="D6" i="4"/>
  <c r="N32" i="2"/>
  <c r="D59" i="1"/>
</calcChain>
</file>

<file path=xl/sharedStrings.xml><?xml version="1.0" encoding="utf-8"?>
<sst xmlns="http://schemas.openxmlformats.org/spreadsheetml/2006/main" count="360" uniqueCount="95">
  <si>
    <t xml:space="preserve">Cyngor Tref Cwmaman Town Council </t>
  </si>
  <si>
    <t>Training Plan 2024-2027</t>
  </si>
  <si>
    <t>Date Approved by Council</t>
  </si>
  <si>
    <t>Date of First Planned Review</t>
  </si>
  <si>
    <t xml:space="preserve">This training plan has been prepared in accordance with Section 67 of the 2021 Local Government and Elections (Wales) Act 
This training plan has been prepared based on the guidance issued by One Voice Wales and the Society of Local Councils. Councillor roles and employee roles have been assessed by reference to a set of core competencies for each role. This assessment has enabled the Council to prioritise its resources to enable all roles within the council to be supported by a well thought approach to its training and development needs. The commitment contained in this training plan will assist the council to enhance its approach to the delivery of high-quality services to its community. The plan will be reviewed at least on an annual basis to ensure that it remains fit for purpose and accounts for the changing needs of councillors and employees as well as any turnover of councillors or employees. </t>
  </si>
  <si>
    <t>Job Title</t>
  </si>
  <si>
    <t>Training</t>
  </si>
  <si>
    <t>Cost</t>
  </si>
  <si>
    <t>Comments</t>
  </si>
  <si>
    <t>Intended completion year</t>
  </si>
  <si>
    <t>Town Clerk</t>
  </si>
  <si>
    <t>ILCA</t>
  </si>
  <si>
    <t>SLCC</t>
  </si>
  <si>
    <t>CILCA</t>
  </si>
  <si>
    <t>1 day a week required to complete CILCA</t>
  </si>
  <si>
    <t>Business Compliance Essentials Package</t>
  </si>
  <si>
    <t>Virtual Collage</t>
  </si>
  <si>
    <t>ILM Assured Leadership and Management Training Package</t>
  </si>
  <si>
    <t>First Aid for Mental Health</t>
  </si>
  <si>
    <t>Green Ideas</t>
  </si>
  <si>
    <t>2026-27</t>
  </si>
  <si>
    <t>Food Safety and Hygiene for Catering Level 2 Training </t>
  </si>
  <si>
    <t>Safeguarding Everyone Level 3 Training Package</t>
  </si>
  <si>
    <t>Facilities Officer</t>
  </si>
  <si>
    <t>Completed</t>
  </si>
  <si>
    <t>Deputy Clerk/RFO</t>
  </si>
  <si>
    <t>FILCA</t>
  </si>
  <si>
    <t>Facilities and events Manager</t>
  </si>
  <si>
    <t>Food Safety and Hygiene for Catering Level 3 Training </t>
  </si>
  <si>
    <t>IOSH Working Safely® Course</t>
  </si>
  <si>
    <t>globally recognised IOSH certificate</t>
  </si>
  <si>
    <t>Statutory &amp; Mandatory Training: Risk Assessment</t>
  </si>
  <si>
    <t>Fire Marshal and Warden Online Training</t>
  </si>
  <si>
    <t>Outdoor First Aid with Forestry </t>
  </si>
  <si>
    <t>Communications Officer</t>
  </si>
  <si>
    <t>Council Social Media</t>
  </si>
  <si>
    <t>Council Hive</t>
  </si>
  <si>
    <t>Included with membership</t>
  </si>
  <si>
    <t>Promoting local Council Events</t>
  </si>
  <si>
    <t>Dealing with the Press and Media</t>
  </si>
  <si>
    <t>Crisis Communications Training</t>
  </si>
  <si>
    <t>Surveys and Consultations</t>
  </si>
  <si>
    <t>Community Caretaker</t>
  </si>
  <si>
    <r>
      <rPr>
        <sz val="7"/>
        <color rgb="FF000000"/>
        <rFont val="Times New Roman"/>
      </rPr>
      <t xml:space="preserve"> </t>
    </r>
    <r>
      <rPr>
        <sz val="12"/>
        <color rgb="FF000000"/>
        <rFont val="Calibri"/>
      </rPr>
      <t>Outdoor First Aid with Forestry</t>
    </r>
  </si>
  <si>
    <t>Green ideas</t>
  </si>
  <si>
    <t>Café Supervisor 1</t>
  </si>
  <si>
    <t xml:space="preserve">Food Safety and Hygiene for Catering Level 3 Training </t>
  </si>
  <si>
    <t>Food Allergens Training</t>
  </si>
  <si>
    <t>Café supervisor 2</t>
  </si>
  <si>
    <t>Cafe Supervisor 2</t>
  </si>
  <si>
    <t>Café Staff 1</t>
  </si>
  <si>
    <t>Café Staff 2</t>
  </si>
  <si>
    <t>Café Staff 3</t>
  </si>
  <si>
    <t>Café Staff 4</t>
  </si>
  <si>
    <t>Total</t>
  </si>
  <si>
    <t>Total 2025-26</t>
  </si>
  <si>
    <t>Cyngor Tref Cwmaman Town Council</t>
  </si>
  <si>
    <t>Completion Date</t>
  </si>
  <si>
    <t>Councillor Training Plan 2025-26</t>
  </si>
  <si>
    <t>Councillor Training Plan 2026-27</t>
  </si>
  <si>
    <t>Mayor </t>
  </si>
  <si>
    <t>Chairing skills  </t>
  </si>
  <si>
    <t>Cllr Tony Jones </t>
  </si>
  <si>
    <t>Understanding the Law </t>
  </si>
  <si>
    <t>Local Government Finance </t>
  </si>
  <si>
    <t>Introduction to Community Engagement </t>
  </si>
  <si>
    <t>Deputy Mayor </t>
  </si>
  <si>
    <t>Cllr Gordon Jones </t>
  </si>
  <si>
    <t>Committee Chair </t>
  </si>
  <si>
    <t>Finance, Audit and Projects etc. </t>
  </si>
  <si>
    <t>Local Government Finance (Part1) </t>
  </si>
  <si>
    <t>Assets, Parks and Environment </t>
  </si>
  <si>
    <t>Policy </t>
  </si>
  <si>
    <t>Personnel </t>
  </si>
  <si>
    <t>Chairing skills </t>
  </si>
  <si>
    <t>Appeals  </t>
  </si>
  <si>
    <t>All members </t>
  </si>
  <si>
    <t>Code of conduct </t>
  </si>
  <si>
    <t>Planning </t>
  </si>
  <si>
    <t>New Councillors induction</t>
  </si>
  <si>
    <t>ESTIMATED COSTS OF THE TRAINING IN EACH COUNCIL YEAR</t>
  </si>
  <si>
    <r>
      <t>Financial Year</t>
    </r>
    <r>
      <rPr>
        <sz val="12"/>
        <rFont val="Arial"/>
        <family val="2"/>
      </rPr>
      <t> </t>
    </r>
  </si>
  <si>
    <t>Staff</t>
  </si>
  <si>
    <t>Councillors</t>
  </si>
  <si>
    <r>
      <t>Comments</t>
    </r>
    <r>
      <rPr>
        <sz val="12"/>
        <rFont val="Arial"/>
        <family val="2"/>
      </rPr>
      <t> </t>
    </r>
  </si>
  <si>
    <t>Total 2026-27</t>
  </si>
  <si>
    <t>Total 2027- 28</t>
  </si>
  <si>
    <t>Amount to be included in the budget</t>
  </si>
  <si>
    <t>2025/26</t>
  </si>
  <si>
    <t>2026/27</t>
  </si>
  <si>
    <t>There is an intention  that both staff and councillors will attend further training free of cost via subscriptions with both Peninsula HR and also Breakthrough communicaions's council Hive to complement the training listed in this document.</t>
  </si>
  <si>
    <t>2024 -25</t>
  </si>
  <si>
    <t>2025-26</t>
  </si>
  <si>
    <t>Councillor Training Plan 2024-25</t>
  </si>
  <si>
    <t>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</si>
</sst>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809]* #,##0.00_-;\-[$£-809]* #,##0.00_-;_-[$£-809]* &quot;-&quot;??_-;_-@_-"/>
    <numFmt numFmtId="165" formatCode="&quot;£&quot;#,##0.00"/>
  </numFmts>
  <fonts count="13" x14ac:knownFonts="1">
    <font>
      <sz val="11"/>
      <color theme="1"/>
      <name val="Aptos Narrow"/>
      <family val="2"/>
      <scheme val="minor"/>
    </font>
    <font>
      <sz val="12"/>
      <color theme="1"/>
      <name val="Aptos Narrow"/>
      <family val="2"/>
      <scheme val="minor"/>
    </font>
    <font>
      <sz val="14"/>
      <color theme="1"/>
      <name val="Aptos Narrow"/>
      <family val="2"/>
      <scheme val="minor"/>
    </font>
    <font>
      <sz val="12"/>
      <color rgb="FF000000"/>
      <name val="Symbol"/>
      <charset val="1"/>
    </font>
    <font>
      <sz val="7"/>
      <color rgb="FF000000"/>
      <name val="Times New Roman"/>
    </font>
    <font>
      <sz val="12"/>
      <color rgb="FF000000"/>
      <name val="Calibri"/>
    </font>
    <font>
      <sz val="12"/>
      <color rgb="FF000000"/>
      <name val="Calibri"/>
      <charset val="1"/>
    </font>
    <font>
      <sz val="11"/>
      <color rgb="FF000000"/>
      <name val="Calibri"/>
      <charset val="1"/>
    </font>
    <font>
      <b/>
      <sz val="11"/>
      <color theme="1"/>
      <name val="Aptos Narrow"/>
      <family val="2"/>
      <scheme val="minor"/>
    </font>
    <font>
      <sz val="8"/>
      <name val="Aptos Narrow"/>
      <family val="2"/>
      <scheme val="minor"/>
    </font>
    <font>
      <sz val="24"/>
      <color theme="1"/>
      <name val="Aptos Narrow"/>
      <family val="2"/>
      <scheme val="minor"/>
    </font>
    <font>
      <sz val="12"/>
      <name val="Arial"/>
      <family val="2"/>
    </font>
    <font>
      <sz val="11"/>
      <color theme="1"/>
      <name val="Aptos Narrow"/>
      <family val="2"/>
      <scheme val="minor"/>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7"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44" fontId="12" fillId="0" borderId="0" applyFont="0" applyFill="0" applyBorder="0" applyAlignment="0" applyProtection="0"/>
  </cellStyleXfs>
  <cellXfs count="119">
    <xf numFmtId="0" fontId="0" fillId="0" borderId="0" xfId="0"/>
    <xf numFmtId="164" fontId="0" fillId="0" borderId="0" xfId="0" applyNumberFormat="1"/>
    <xf numFmtId="0" fontId="1" fillId="0" borderId="0" xfId="0" applyFont="1"/>
    <xf numFmtId="0" fontId="1" fillId="0" borderId="0" xfId="0" applyFont="1" applyAlignment="1">
      <alignment wrapText="1"/>
    </xf>
    <xf numFmtId="0" fontId="0" fillId="0" borderId="0" xfId="0" applyAlignment="1">
      <alignment horizontal="center" vertical="center" wrapText="1"/>
    </xf>
    <xf numFmtId="0" fontId="0" fillId="0" borderId="1" xfId="0" applyBorder="1"/>
    <xf numFmtId="0" fontId="0" fillId="0" borderId="3" xfId="0" applyBorder="1"/>
    <xf numFmtId="164" fontId="0" fillId="0" borderId="4" xfId="0" applyNumberFormat="1" applyBorder="1"/>
    <xf numFmtId="0" fontId="0" fillId="0" borderId="5" xfId="0" applyBorder="1" applyAlignment="1">
      <alignment horizontal="center" vertical="center" wrapText="1"/>
    </xf>
    <xf numFmtId="0" fontId="0" fillId="0" borderId="5" xfId="0" applyBorder="1" applyAlignment="1">
      <alignment horizontal="center" wrapText="1"/>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center" wrapText="1"/>
    </xf>
    <xf numFmtId="0" fontId="0" fillId="0" borderId="2" xfId="0" applyBorder="1" applyAlignment="1">
      <alignment horizontal="center" wrapText="1"/>
    </xf>
    <xf numFmtId="0" fontId="0" fillId="0" borderId="15" xfId="0" applyBorder="1"/>
    <xf numFmtId="0" fontId="0" fillId="0" borderId="16" xfId="0" applyBorder="1"/>
    <xf numFmtId="0" fontId="0" fillId="0" borderId="18" xfId="0" applyBorder="1"/>
    <xf numFmtId="0" fontId="0" fillId="0" borderId="20" xfId="0" applyBorder="1"/>
    <xf numFmtId="0" fontId="0" fillId="0" borderId="21" xfId="0" applyBorder="1"/>
    <xf numFmtId="0" fontId="0" fillId="0" borderId="17" xfId="0" applyBorder="1"/>
    <xf numFmtId="0" fontId="0" fillId="0" borderId="19" xfId="0" applyBorder="1"/>
    <xf numFmtId="0" fontId="0" fillId="0" borderId="22" xfId="0" applyBorder="1"/>
    <xf numFmtId="0" fontId="0" fillId="0" borderId="2" xfId="0" applyBorder="1"/>
    <xf numFmtId="165" fontId="0" fillId="0" borderId="17" xfId="0" applyNumberFormat="1" applyBorder="1"/>
    <xf numFmtId="165" fontId="0" fillId="0" borderId="19" xfId="0" applyNumberFormat="1" applyBorder="1"/>
    <xf numFmtId="165" fontId="0" fillId="0" borderId="22" xfId="0" applyNumberFormat="1" applyBorder="1"/>
    <xf numFmtId="165" fontId="0" fillId="0" borderId="2" xfId="0" applyNumberFormat="1" applyBorder="1"/>
    <xf numFmtId="165" fontId="0" fillId="0" borderId="2" xfId="0" applyNumberFormat="1" applyBorder="1" applyAlignment="1">
      <alignment horizontal="center" wrapText="1"/>
    </xf>
    <xf numFmtId="0" fontId="10" fillId="0" borderId="13" xfId="0" applyFont="1" applyBorder="1"/>
    <xf numFmtId="0" fontId="10" fillId="0" borderId="5" xfId="0" applyFont="1" applyBorder="1"/>
    <xf numFmtId="0" fontId="0" fillId="0" borderId="5" xfId="0" applyBorder="1"/>
    <xf numFmtId="0" fontId="0" fillId="0" borderId="23" xfId="0" applyBorder="1"/>
    <xf numFmtId="0" fontId="2" fillId="0" borderId="2" xfId="0" applyFont="1" applyBorder="1" applyAlignment="1">
      <alignment horizontal="center" vertical="center" wrapText="1"/>
    </xf>
    <xf numFmtId="164" fontId="2" fillId="0" borderId="2" xfId="0" applyNumberFormat="1" applyFont="1" applyBorder="1" applyAlignment="1">
      <alignment horizontal="center" vertical="center" wrapText="1"/>
    </xf>
    <xf numFmtId="165" fontId="0" fillId="0" borderId="26" xfId="0" applyNumberFormat="1" applyBorder="1"/>
    <xf numFmtId="165" fontId="0" fillId="0" borderId="27" xfId="0" applyNumberFormat="1" applyBorder="1"/>
    <xf numFmtId="165" fontId="0" fillId="0" borderId="28" xfId="0" applyNumberFormat="1" applyBorder="1"/>
    <xf numFmtId="165" fontId="0" fillId="0" borderId="0" xfId="0" applyNumberFormat="1"/>
    <xf numFmtId="0" fontId="0" fillId="0" borderId="31" xfId="0" applyBorder="1"/>
    <xf numFmtId="0" fontId="0" fillId="0" borderId="29" xfId="0" applyBorder="1"/>
    <xf numFmtId="0" fontId="0" fillId="0" borderId="30" xfId="0" applyBorder="1"/>
    <xf numFmtId="0" fontId="0" fillId="0" borderId="35" xfId="0" applyBorder="1"/>
    <xf numFmtId="0" fontId="0" fillId="0" borderId="36" xfId="0" applyBorder="1"/>
    <xf numFmtId="0" fontId="0" fillId="0" borderId="38" xfId="0" applyBorder="1"/>
    <xf numFmtId="0" fontId="0" fillId="0" borderId="39" xfId="0" applyBorder="1"/>
    <xf numFmtId="0" fontId="0" fillId="0" borderId="40" xfId="0" applyBorder="1"/>
    <xf numFmtId="0" fontId="0" fillId="0" borderId="2" xfId="0" applyBorder="1" applyAlignment="1">
      <alignment wrapText="1"/>
    </xf>
    <xf numFmtId="0" fontId="0" fillId="0" borderId="41" xfId="0" applyBorder="1"/>
    <xf numFmtId="0" fontId="1" fillId="0" borderId="34" xfId="0" applyFont="1" applyBorder="1"/>
    <xf numFmtId="0" fontId="1" fillId="0" borderId="35" xfId="0" applyFont="1" applyBorder="1"/>
    <xf numFmtId="0" fontId="1" fillId="0" borderId="35" xfId="0" applyFont="1" applyBorder="1" applyAlignment="1">
      <alignment wrapText="1"/>
    </xf>
    <xf numFmtId="0" fontId="1" fillId="0" borderId="36" xfId="0" applyFont="1" applyBorder="1"/>
    <xf numFmtId="0" fontId="7" fillId="0" borderId="35" xfId="0" applyFont="1" applyBorder="1" applyAlignment="1">
      <alignment wrapText="1" readingOrder="1"/>
    </xf>
    <xf numFmtId="0" fontId="3" fillId="0" borderId="35" xfId="0" applyFont="1" applyBorder="1"/>
    <xf numFmtId="0" fontId="6" fillId="0" borderId="35" xfId="0" applyFont="1" applyBorder="1" applyAlignment="1">
      <alignment wrapText="1" readingOrder="1"/>
    </xf>
    <xf numFmtId="0" fontId="6" fillId="0" borderId="36" xfId="0" applyFont="1" applyBorder="1" applyAlignment="1">
      <alignment wrapText="1" readingOrder="1"/>
    </xf>
    <xf numFmtId="164" fontId="1" fillId="0" borderId="34" xfId="0" applyNumberFormat="1" applyFont="1" applyBorder="1"/>
    <xf numFmtId="164" fontId="1" fillId="0" borderId="35" xfId="0" applyNumberFormat="1" applyFont="1" applyBorder="1"/>
    <xf numFmtId="164" fontId="1" fillId="0" borderId="35" xfId="0" applyNumberFormat="1" applyFont="1" applyBorder="1" applyAlignment="1">
      <alignment horizontal="right"/>
    </xf>
    <xf numFmtId="164" fontId="1" fillId="0" borderId="35" xfId="0" applyNumberFormat="1" applyFont="1" applyBorder="1" applyAlignment="1">
      <alignment wrapText="1"/>
    </xf>
    <xf numFmtId="164" fontId="1" fillId="0" borderId="36" xfId="0" applyNumberFormat="1" applyFont="1" applyBorder="1"/>
    <xf numFmtId="0" fontId="1" fillId="2" borderId="35" xfId="0" applyFont="1" applyFill="1" applyBorder="1"/>
    <xf numFmtId="0" fontId="1" fillId="3" borderId="34" xfId="0" applyFont="1" applyFill="1" applyBorder="1"/>
    <xf numFmtId="0" fontId="1" fillId="4" borderId="35" xfId="0" applyFont="1" applyFill="1" applyBorder="1"/>
    <xf numFmtId="165" fontId="0" fillId="0" borderId="34" xfId="0" applyNumberFormat="1" applyBorder="1"/>
    <xf numFmtId="165" fontId="0" fillId="0" borderId="35" xfId="0" applyNumberFormat="1" applyBorder="1"/>
    <xf numFmtId="165" fontId="0" fillId="0" borderId="36" xfId="0" applyNumberFormat="1" applyBorder="1"/>
    <xf numFmtId="164" fontId="0" fillId="0" borderId="40" xfId="0" applyNumberFormat="1" applyBorder="1"/>
    <xf numFmtId="164" fontId="0" fillId="0" borderId="35" xfId="0" applyNumberFormat="1" applyBorder="1"/>
    <xf numFmtId="164" fontId="0" fillId="0" borderId="36" xfId="0" applyNumberFormat="1" applyBorder="1"/>
    <xf numFmtId="164" fontId="0" fillId="0" borderId="34" xfId="0" applyNumberFormat="1" applyBorder="1" applyAlignment="1">
      <alignment horizontal="left"/>
    </xf>
    <xf numFmtId="164" fontId="0" fillId="0" borderId="35" xfId="0" applyNumberFormat="1" applyBorder="1" applyAlignment="1">
      <alignment horizontal="left"/>
    </xf>
    <xf numFmtId="164" fontId="0" fillId="0" borderId="36" xfId="0" applyNumberFormat="1" applyBorder="1" applyAlignment="1">
      <alignment horizontal="left"/>
    </xf>
    <xf numFmtId="164" fontId="0" fillId="0" borderId="34" xfId="0" applyNumberFormat="1" applyBorder="1"/>
    <xf numFmtId="44" fontId="0" fillId="0" borderId="2" xfId="1" applyFont="1" applyBorder="1" applyAlignment="1">
      <alignment horizontal="center"/>
    </xf>
    <xf numFmtId="44" fontId="0" fillId="0" borderId="34" xfId="1" applyFont="1" applyBorder="1" applyAlignment="1">
      <alignment horizontal="left"/>
    </xf>
    <xf numFmtId="44" fontId="0" fillId="0" borderId="35" xfId="1" applyFont="1" applyBorder="1" applyAlignment="1">
      <alignment horizontal="left"/>
    </xf>
    <xf numFmtId="44" fontId="0" fillId="0" borderId="36" xfId="1" applyFont="1" applyBorder="1" applyAlignment="1">
      <alignment horizontal="left"/>
    </xf>
    <xf numFmtId="44" fontId="0" fillId="0" borderId="34" xfId="1" applyFont="1" applyBorder="1" applyAlignment="1"/>
    <xf numFmtId="44" fontId="0" fillId="0" borderId="35" xfId="1" applyFont="1" applyBorder="1" applyAlignment="1"/>
    <xf numFmtId="164" fontId="0" fillId="0" borderId="42" xfId="0" applyNumberFormat="1" applyBorder="1"/>
    <xf numFmtId="0" fontId="1" fillId="0" borderId="7" xfId="0" applyFont="1" applyBorder="1"/>
    <xf numFmtId="0" fontId="1" fillId="0" borderId="43" xfId="0" applyFont="1" applyBorder="1"/>
    <xf numFmtId="0" fontId="1" fillId="0" borderId="43" xfId="0" applyFont="1" applyBorder="1" applyAlignment="1">
      <alignment wrapText="1"/>
    </xf>
    <xf numFmtId="0" fontId="2"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1" fillId="0" borderId="44" xfId="0" applyFont="1" applyBorder="1"/>
    <xf numFmtId="0" fontId="1" fillId="3" borderId="35" xfId="0" applyFont="1" applyFill="1" applyBorder="1"/>
    <xf numFmtId="0" fontId="8" fillId="0" borderId="13" xfId="0" applyFont="1" applyBorder="1" applyAlignment="1">
      <alignment horizontal="center"/>
    </xf>
    <xf numFmtId="0" fontId="0" fillId="0" borderId="5" xfId="0" applyBorder="1" applyAlignment="1">
      <alignment horizontal="center"/>
    </xf>
    <xf numFmtId="0" fontId="0" fillId="0" borderId="23" xfId="0" applyBorder="1" applyAlignment="1">
      <alignment horizontal="center"/>
    </xf>
    <xf numFmtId="0" fontId="0" fillId="0" borderId="13" xfId="0" applyBorder="1" applyAlignment="1">
      <alignment horizontal="center"/>
    </xf>
    <xf numFmtId="0" fontId="0" fillId="0" borderId="7" xfId="0" applyBorder="1" applyAlignment="1">
      <alignment horizontal="center" vertical="center" wrapText="1"/>
    </xf>
    <xf numFmtId="0" fontId="0" fillId="0" borderId="2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horizontal="center" vertical="center"/>
    </xf>
    <xf numFmtId="0" fontId="0" fillId="0" borderId="30" xfId="0" applyBorder="1" applyAlignment="1">
      <alignment horizontal="left"/>
    </xf>
    <xf numFmtId="0" fontId="0" fillId="0" borderId="14" xfId="0" applyBorder="1" applyAlignment="1">
      <alignment horizontal="left"/>
    </xf>
    <xf numFmtId="0" fontId="0" fillId="0" borderId="31" xfId="0" applyBorder="1" applyAlignment="1">
      <alignment horizontal="left"/>
    </xf>
    <xf numFmtId="0" fontId="0" fillId="0" borderId="33" xfId="0" applyBorder="1" applyAlignment="1">
      <alignment horizontal="left"/>
    </xf>
    <xf numFmtId="0" fontId="0" fillId="0" borderId="29" xfId="0" applyBorder="1" applyAlignment="1">
      <alignment horizontal="left"/>
    </xf>
    <xf numFmtId="0" fontId="0" fillId="0" borderId="32" xfId="0" applyBorder="1" applyAlignment="1">
      <alignment horizontal="left"/>
    </xf>
    <xf numFmtId="0" fontId="0" fillId="0" borderId="13" xfId="0" applyBorder="1" applyAlignment="1">
      <alignment horizontal="center" wrapText="1"/>
    </xf>
    <xf numFmtId="0" fontId="0" fillId="0" borderId="5" xfId="0" applyBorder="1" applyAlignment="1">
      <alignment horizontal="center" wrapText="1"/>
    </xf>
    <xf numFmtId="0" fontId="0" fillId="0" borderId="23" xfId="0" applyBorder="1" applyAlignment="1">
      <alignment horizontal="center" wrapText="1"/>
    </xf>
    <xf numFmtId="0" fontId="0" fillId="0" borderId="13" xfId="0" applyBorder="1" applyAlignment="1">
      <alignment horizontal="center" vertical="center" wrapText="1"/>
    </xf>
    <xf numFmtId="0" fontId="0" fillId="0" borderId="5" xfId="0" applyBorder="1" applyAlignment="1">
      <alignment horizontal="center" vertical="center" wrapText="1"/>
    </xf>
    <xf numFmtId="0" fontId="0" fillId="0" borderId="23" xfId="0" applyBorder="1" applyAlignment="1">
      <alignment horizontal="center" vertical="center" wrapText="1"/>
    </xf>
    <xf numFmtId="0" fontId="0" fillId="0" borderId="39" xfId="0" applyBorder="1" applyAlignment="1">
      <alignment horizontal="left"/>
    </xf>
    <xf numFmtId="0" fontId="0" fillId="0" borderId="37" xfId="0" applyBorder="1" applyAlignment="1">
      <alignment horizontal="left"/>
    </xf>
    <xf numFmtId="0" fontId="0" fillId="0" borderId="38" xfId="0" applyBorder="1" applyAlignment="1">
      <alignment horizontal="left"/>
    </xf>
    <xf numFmtId="0" fontId="2" fillId="0" borderId="9" xfId="0" applyFont="1" applyBorder="1" applyAlignment="1">
      <alignment horizontal="left"/>
    </xf>
    <xf numFmtId="0" fontId="2" fillId="0" borderId="0" xfId="0" applyFont="1" applyAlignment="1">
      <alignment horizontal="left"/>
    </xf>
    <xf numFmtId="0" fontId="0" fillId="0" borderId="0" xfId="0"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1700C-201B-403B-8064-B12636420066}">
  <dimension ref="A1:K28"/>
  <sheetViews>
    <sheetView topLeftCell="A2" workbookViewId="0">
      <selection activeCell="A3" sqref="A3:G3"/>
    </sheetView>
  </sheetViews>
  <sheetFormatPr defaultRowHeight="15" x14ac:dyDescent="0.25"/>
  <cols>
    <col min="9" max="9" width="10.42578125" customWidth="1"/>
  </cols>
  <sheetData>
    <row r="1" spans="1:11" ht="32.25" thickBot="1" x14ac:dyDescent="0.55000000000000004">
      <c r="A1" s="28" t="s">
        <v>0</v>
      </c>
      <c r="B1" s="29"/>
      <c r="C1" s="29"/>
      <c r="D1" s="29"/>
      <c r="E1" s="30"/>
      <c r="F1" s="30"/>
      <c r="G1" s="30"/>
      <c r="H1" s="31"/>
    </row>
    <row r="2" spans="1:11" ht="15.75" thickBot="1" x14ac:dyDescent="0.3"/>
    <row r="3" spans="1:11" ht="15.75" thickBot="1" x14ac:dyDescent="0.3">
      <c r="A3" s="88" t="s">
        <v>1</v>
      </c>
      <c r="B3" s="89"/>
      <c r="C3" s="89"/>
      <c r="D3" s="89"/>
      <c r="E3" s="89"/>
      <c r="F3" s="89"/>
      <c r="G3" s="90"/>
    </row>
    <row r="4" spans="1:11" ht="15.75" thickBot="1" x14ac:dyDescent="0.3"/>
    <row r="5" spans="1:11" ht="15.75" thickBot="1" x14ac:dyDescent="0.3">
      <c r="A5" s="91" t="s">
        <v>2</v>
      </c>
      <c r="B5" s="89"/>
      <c r="C5" s="89"/>
      <c r="D5" s="89"/>
      <c r="E5" s="89"/>
      <c r="F5" s="89"/>
      <c r="G5" s="90"/>
    </row>
    <row r="6" spans="1:11" ht="15.75" thickBot="1" x14ac:dyDescent="0.3"/>
    <row r="7" spans="1:11" ht="15.75" thickBot="1" x14ac:dyDescent="0.3">
      <c r="A7" s="91" t="s">
        <v>3</v>
      </c>
      <c r="B7" s="89"/>
      <c r="C7" s="89"/>
      <c r="D7" s="89"/>
      <c r="E7" s="89"/>
      <c r="F7" s="89"/>
      <c r="G7" s="90"/>
    </row>
    <row r="8" spans="1:11" ht="15.75" thickBot="1" x14ac:dyDescent="0.3"/>
    <row r="9" spans="1:11" x14ac:dyDescent="0.25">
      <c r="A9" s="92" t="s">
        <v>4</v>
      </c>
      <c r="B9" s="93"/>
      <c r="C9" s="93"/>
      <c r="D9" s="93"/>
      <c r="E9" s="93"/>
      <c r="F9" s="93"/>
      <c r="G9" s="93"/>
      <c r="H9" s="93"/>
      <c r="I9" s="93"/>
      <c r="J9" s="93"/>
      <c r="K9" s="94"/>
    </row>
    <row r="10" spans="1:11" x14ac:dyDescent="0.25">
      <c r="A10" s="95"/>
      <c r="B10" s="96"/>
      <c r="C10" s="96"/>
      <c r="D10" s="96"/>
      <c r="E10" s="96"/>
      <c r="F10" s="96"/>
      <c r="G10" s="96"/>
      <c r="H10" s="96"/>
      <c r="I10" s="96"/>
      <c r="J10" s="96"/>
      <c r="K10" s="97"/>
    </row>
    <row r="11" spans="1:11" x14ac:dyDescent="0.25">
      <c r="A11" s="95"/>
      <c r="B11" s="96"/>
      <c r="C11" s="96"/>
      <c r="D11" s="96"/>
      <c r="E11" s="96"/>
      <c r="F11" s="96"/>
      <c r="G11" s="96"/>
      <c r="H11" s="96"/>
      <c r="I11" s="96"/>
      <c r="J11" s="96"/>
      <c r="K11" s="97"/>
    </row>
    <row r="12" spans="1:11" x14ac:dyDescent="0.25">
      <c r="A12" s="95"/>
      <c r="B12" s="96"/>
      <c r="C12" s="96"/>
      <c r="D12" s="96"/>
      <c r="E12" s="96"/>
      <c r="F12" s="96"/>
      <c r="G12" s="96"/>
      <c r="H12" s="96"/>
      <c r="I12" s="96"/>
      <c r="J12" s="96"/>
      <c r="K12" s="97"/>
    </row>
    <row r="13" spans="1:11" x14ac:dyDescent="0.25">
      <c r="A13" s="95"/>
      <c r="B13" s="96"/>
      <c r="C13" s="96"/>
      <c r="D13" s="96"/>
      <c r="E13" s="96"/>
      <c r="F13" s="96"/>
      <c r="G13" s="96"/>
      <c r="H13" s="96"/>
      <c r="I13" s="96"/>
      <c r="J13" s="96"/>
      <c r="K13" s="97"/>
    </row>
    <row r="14" spans="1:11" x14ac:dyDescent="0.25">
      <c r="A14" s="95"/>
      <c r="B14" s="96"/>
      <c r="C14" s="96"/>
      <c r="D14" s="96"/>
      <c r="E14" s="96"/>
      <c r="F14" s="96"/>
      <c r="G14" s="96"/>
      <c r="H14" s="96"/>
      <c r="I14" s="96"/>
      <c r="J14" s="96"/>
      <c r="K14" s="97"/>
    </row>
    <row r="15" spans="1:11" x14ac:dyDescent="0.25">
      <c r="A15" s="95"/>
      <c r="B15" s="96"/>
      <c r="C15" s="96"/>
      <c r="D15" s="96"/>
      <c r="E15" s="96"/>
      <c r="F15" s="96"/>
      <c r="G15" s="96"/>
      <c r="H15" s="96"/>
      <c r="I15" s="96"/>
      <c r="J15" s="96"/>
      <c r="K15" s="97"/>
    </row>
    <row r="16" spans="1:11" x14ac:dyDescent="0.25">
      <c r="A16" s="95"/>
      <c r="B16" s="96"/>
      <c r="C16" s="96"/>
      <c r="D16" s="96"/>
      <c r="E16" s="96"/>
      <c r="F16" s="96"/>
      <c r="G16" s="96"/>
      <c r="H16" s="96"/>
      <c r="I16" s="96"/>
      <c r="J16" s="96"/>
      <c r="K16" s="97"/>
    </row>
    <row r="17" spans="1:11" x14ac:dyDescent="0.25">
      <c r="A17" s="95"/>
      <c r="B17" s="96"/>
      <c r="C17" s="96"/>
      <c r="D17" s="96"/>
      <c r="E17" s="96"/>
      <c r="F17" s="96"/>
      <c r="G17" s="96"/>
      <c r="H17" s="96"/>
      <c r="I17" s="96"/>
      <c r="J17" s="96"/>
      <c r="K17" s="97"/>
    </row>
    <row r="18" spans="1:11" x14ac:dyDescent="0.25">
      <c r="A18" s="95"/>
      <c r="B18" s="96"/>
      <c r="C18" s="96"/>
      <c r="D18" s="96"/>
      <c r="E18" s="96"/>
      <c r="F18" s="96"/>
      <c r="G18" s="96"/>
      <c r="H18" s="96"/>
      <c r="I18" s="96"/>
      <c r="J18" s="96"/>
      <c r="K18" s="97"/>
    </row>
    <row r="19" spans="1:11" x14ac:dyDescent="0.25">
      <c r="A19" s="95"/>
      <c r="B19" s="96"/>
      <c r="C19" s="96"/>
      <c r="D19" s="96"/>
      <c r="E19" s="96"/>
      <c r="F19" s="96"/>
      <c r="G19" s="96"/>
      <c r="H19" s="96"/>
      <c r="I19" s="96"/>
      <c r="J19" s="96"/>
      <c r="K19" s="97"/>
    </row>
    <row r="20" spans="1:11" x14ac:dyDescent="0.25">
      <c r="A20" s="95"/>
      <c r="B20" s="96"/>
      <c r="C20" s="96"/>
      <c r="D20" s="96"/>
      <c r="E20" s="96"/>
      <c r="F20" s="96"/>
      <c r="G20" s="96"/>
      <c r="H20" s="96"/>
      <c r="I20" s="96"/>
      <c r="J20" s="96"/>
      <c r="K20" s="97"/>
    </row>
    <row r="21" spans="1:11" x14ac:dyDescent="0.25">
      <c r="A21" s="95"/>
      <c r="B21" s="96"/>
      <c r="C21" s="96"/>
      <c r="D21" s="96"/>
      <c r="E21" s="96"/>
      <c r="F21" s="96"/>
      <c r="G21" s="96"/>
      <c r="H21" s="96"/>
      <c r="I21" s="96"/>
      <c r="J21" s="96"/>
      <c r="K21" s="97"/>
    </row>
    <row r="22" spans="1:11" x14ac:dyDescent="0.25">
      <c r="A22" s="95"/>
      <c r="B22" s="96"/>
      <c r="C22" s="96"/>
      <c r="D22" s="96"/>
      <c r="E22" s="96"/>
      <c r="F22" s="96"/>
      <c r="G22" s="96"/>
      <c r="H22" s="96"/>
      <c r="I22" s="96"/>
      <c r="J22" s="96"/>
      <c r="K22" s="97"/>
    </row>
    <row r="23" spans="1:11" x14ac:dyDescent="0.25">
      <c r="A23" s="95"/>
      <c r="B23" s="96"/>
      <c r="C23" s="96"/>
      <c r="D23" s="96"/>
      <c r="E23" s="96"/>
      <c r="F23" s="96"/>
      <c r="G23" s="96"/>
      <c r="H23" s="96"/>
      <c r="I23" s="96"/>
      <c r="J23" s="96"/>
      <c r="K23" s="97"/>
    </row>
    <row r="24" spans="1:11" x14ac:dyDescent="0.25">
      <c r="A24" s="95"/>
      <c r="B24" s="96"/>
      <c r="C24" s="96"/>
      <c r="D24" s="96"/>
      <c r="E24" s="96"/>
      <c r="F24" s="96"/>
      <c r="G24" s="96"/>
      <c r="H24" s="96"/>
      <c r="I24" s="96"/>
      <c r="J24" s="96"/>
      <c r="K24" s="97"/>
    </row>
    <row r="25" spans="1:11" x14ac:dyDescent="0.25">
      <c r="A25" s="95"/>
      <c r="B25" s="96"/>
      <c r="C25" s="96"/>
      <c r="D25" s="96"/>
      <c r="E25" s="96"/>
      <c r="F25" s="96"/>
      <c r="G25" s="96"/>
      <c r="H25" s="96"/>
      <c r="I25" s="96"/>
      <c r="J25" s="96"/>
      <c r="K25" s="97"/>
    </row>
    <row r="26" spans="1:11" x14ac:dyDescent="0.25">
      <c r="A26" s="95"/>
      <c r="B26" s="96"/>
      <c r="C26" s="96"/>
      <c r="D26" s="96"/>
      <c r="E26" s="96"/>
      <c r="F26" s="96"/>
      <c r="G26" s="96"/>
      <c r="H26" s="96"/>
      <c r="I26" s="96"/>
      <c r="J26" s="96"/>
      <c r="K26" s="97"/>
    </row>
    <row r="27" spans="1:11" x14ac:dyDescent="0.25">
      <c r="A27" s="95"/>
      <c r="B27" s="96"/>
      <c r="C27" s="96"/>
      <c r="D27" s="96"/>
      <c r="E27" s="96"/>
      <c r="F27" s="96"/>
      <c r="G27" s="96"/>
      <c r="H27" s="96"/>
      <c r="I27" s="96"/>
      <c r="J27" s="96"/>
      <c r="K27" s="97"/>
    </row>
    <row r="28" spans="1:11" ht="15.75" thickBot="1" x14ac:dyDescent="0.3">
      <c r="A28" s="98"/>
      <c r="B28" s="99"/>
      <c r="C28" s="99"/>
      <c r="D28" s="99"/>
      <c r="E28" s="99"/>
      <c r="F28" s="99"/>
      <c r="G28" s="99"/>
      <c r="H28" s="99"/>
      <c r="I28" s="99"/>
      <c r="J28" s="99"/>
      <c r="K28" s="100"/>
    </row>
  </sheetData>
  <mergeCells count="4">
    <mergeCell ref="A3:G3"/>
    <mergeCell ref="A5:G5"/>
    <mergeCell ref="A7:G7"/>
    <mergeCell ref="A9:K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2DF31-539F-4FD6-B9A5-B01B18E15860}">
  <dimension ref="A1:F61"/>
  <sheetViews>
    <sheetView tabSelected="1" zoomScale="85" zoomScaleNormal="85" workbookViewId="0">
      <selection activeCell="G11" sqref="G11"/>
    </sheetView>
  </sheetViews>
  <sheetFormatPr defaultRowHeight="15" x14ac:dyDescent="0.25"/>
  <cols>
    <col min="1" max="1" width="29.7109375" customWidth="1"/>
    <col min="2" max="2" width="57" customWidth="1"/>
    <col min="3" max="3" width="26.85546875" customWidth="1"/>
    <col min="4" max="4" width="19.140625" style="1" bestFit="1" customWidth="1"/>
    <col min="5" max="5" width="54.85546875" customWidth="1"/>
    <col min="6" max="6" width="21.42578125" customWidth="1"/>
  </cols>
  <sheetData>
    <row r="1" spans="1:6" s="4" customFormat="1" ht="38.25" thickBot="1" x14ac:dyDescent="0.3">
      <c r="A1" s="32" t="s">
        <v>5</v>
      </c>
      <c r="B1" s="32" t="s">
        <v>6</v>
      </c>
      <c r="C1" s="32" t="s">
        <v>6</v>
      </c>
      <c r="D1" s="33" t="s">
        <v>7</v>
      </c>
      <c r="E1" s="85" t="s">
        <v>8</v>
      </c>
      <c r="F1" s="84" t="s">
        <v>9</v>
      </c>
    </row>
    <row r="2" spans="1:6" s="2" customFormat="1" ht="15.75" x14ac:dyDescent="0.25">
      <c r="A2" s="48" t="s">
        <v>10</v>
      </c>
      <c r="B2" s="48" t="s">
        <v>11</v>
      </c>
      <c r="C2" s="48" t="s">
        <v>12</v>
      </c>
      <c r="D2" s="56">
        <v>120</v>
      </c>
      <c r="E2" s="81"/>
      <c r="F2" s="49" t="s">
        <v>24</v>
      </c>
    </row>
    <row r="3" spans="1:6" s="2" customFormat="1" ht="15.75" x14ac:dyDescent="0.25">
      <c r="A3" s="49" t="s">
        <v>10</v>
      </c>
      <c r="B3" s="49" t="s">
        <v>13</v>
      </c>
      <c r="C3" s="49" t="s">
        <v>12</v>
      </c>
      <c r="D3" s="57">
        <v>750</v>
      </c>
      <c r="E3" s="82" t="s">
        <v>14</v>
      </c>
      <c r="F3" s="61" t="s">
        <v>92</v>
      </c>
    </row>
    <row r="4" spans="1:6" s="2" customFormat="1" ht="15.75" x14ac:dyDescent="0.25">
      <c r="A4" s="49" t="s">
        <v>10</v>
      </c>
      <c r="B4" s="49" t="s">
        <v>15</v>
      </c>
      <c r="C4" s="50" t="s">
        <v>16</v>
      </c>
      <c r="D4" s="57">
        <v>60</v>
      </c>
      <c r="E4" s="82"/>
      <c r="F4" s="61" t="s">
        <v>92</v>
      </c>
    </row>
    <row r="5" spans="1:6" s="2" customFormat="1" ht="15.75" x14ac:dyDescent="0.25">
      <c r="A5" s="49" t="s">
        <v>10</v>
      </c>
      <c r="B5" s="50" t="s">
        <v>17</v>
      </c>
      <c r="C5" s="50" t="s">
        <v>16</v>
      </c>
      <c r="D5" s="57">
        <v>90</v>
      </c>
      <c r="E5" s="82"/>
      <c r="F5" s="61" t="s">
        <v>92</v>
      </c>
    </row>
    <row r="6" spans="1:6" s="2" customFormat="1" ht="15.75" x14ac:dyDescent="0.25">
      <c r="A6" s="49" t="s">
        <v>10</v>
      </c>
      <c r="B6" s="50" t="s">
        <v>18</v>
      </c>
      <c r="C6" s="50" t="s">
        <v>19</v>
      </c>
      <c r="D6" s="57">
        <v>40</v>
      </c>
      <c r="E6" s="82"/>
      <c r="F6" s="63" t="s">
        <v>20</v>
      </c>
    </row>
    <row r="7" spans="1:6" s="2" customFormat="1" ht="15.75" x14ac:dyDescent="0.25">
      <c r="A7" s="49" t="s">
        <v>10</v>
      </c>
      <c r="B7" s="50" t="s">
        <v>21</v>
      </c>
      <c r="C7" s="50" t="s">
        <v>16</v>
      </c>
      <c r="D7" s="57">
        <v>24</v>
      </c>
      <c r="E7" s="82"/>
      <c r="F7" s="63" t="s">
        <v>20</v>
      </c>
    </row>
    <row r="8" spans="1:6" s="2" customFormat="1" ht="15.75" customHeight="1" x14ac:dyDescent="0.25">
      <c r="A8" s="49" t="s">
        <v>10</v>
      </c>
      <c r="B8" s="50" t="s">
        <v>22</v>
      </c>
      <c r="C8" s="50" t="s">
        <v>16</v>
      </c>
      <c r="D8" s="57">
        <v>56</v>
      </c>
      <c r="E8" s="82"/>
      <c r="F8" s="61" t="s">
        <v>92</v>
      </c>
    </row>
    <row r="9" spans="1:6" s="2" customFormat="1" ht="17.25" customHeight="1" x14ac:dyDescent="0.25">
      <c r="A9" s="50" t="s">
        <v>23</v>
      </c>
      <c r="B9" s="50" t="s">
        <v>21</v>
      </c>
      <c r="C9" s="50" t="s">
        <v>16</v>
      </c>
      <c r="D9" s="57">
        <v>24</v>
      </c>
      <c r="E9" s="82"/>
      <c r="F9" s="49" t="s">
        <v>24</v>
      </c>
    </row>
    <row r="10" spans="1:6" s="2" customFormat="1" ht="15.75" x14ac:dyDescent="0.25">
      <c r="A10" s="49" t="s">
        <v>25</v>
      </c>
      <c r="B10" s="49" t="s">
        <v>11</v>
      </c>
      <c r="C10" s="49" t="s">
        <v>12</v>
      </c>
      <c r="D10" s="57">
        <v>120</v>
      </c>
      <c r="E10" s="82"/>
      <c r="F10" s="87" t="s">
        <v>91</v>
      </c>
    </row>
    <row r="11" spans="1:6" s="2" customFormat="1" ht="15.75" x14ac:dyDescent="0.25">
      <c r="A11" s="49" t="s">
        <v>25</v>
      </c>
      <c r="B11" s="49" t="s">
        <v>26</v>
      </c>
      <c r="C11" s="49" t="s">
        <v>12</v>
      </c>
      <c r="D11" s="57">
        <v>120</v>
      </c>
      <c r="E11" s="82"/>
      <c r="F11" s="87" t="s">
        <v>91</v>
      </c>
    </row>
    <row r="12" spans="1:6" s="2" customFormat="1" ht="15.75" x14ac:dyDescent="0.25">
      <c r="A12" s="49" t="s">
        <v>25</v>
      </c>
      <c r="B12" s="49" t="s">
        <v>15</v>
      </c>
      <c r="C12" s="50" t="s">
        <v>16</v>
      </c>
      <c r="D12" s="57">
        <v>60</v>
      </c>
      <c r="E12" s="82"/>
      <c r="F12" s="61" t="s">
        <v>92</v>
      </c>
    </row>
    <row r="13" spans="1:6" s="2" customFormat="1" ht="15.75" x14ac:dyDescent="0.25">
      <c r="A13" s="49" t="s">
        <v>25</v>
      </c>
      <c r="B13" s="50" t="s">
        <v>18</v>
      </c>
      <c r="C13" s="50" t="s">
        <v>19</v>
      </c>
      <c r="D13" s="57">
        <v>40</v>
      </c>
      <c r="E13" s="82"/>
      <c r="F13" s="61" t="s">
        <v>92</v>
      </c>
    </row>
    <row r="14" spans="1:6" s="2" customFormat="1" ht="15.75" x14ac:dyDescent="0.25">
      <c r="A14" s="49" t="s">
        <v>25</v>
      </c>
      <c r="B14" s="50" t="s">
        <v>17</v>
      </c>
      <c r="C14" s="50" t="s">
        <v>16</v>
      </c>
      <c r="D14" s="57">
        <v>90</v>
      </c>
      <c r="E14" s="82"/>
      <c r="F14" s="61" t="s">
        <v>92</v>
      </c>
    </row>
    <row r="15" spans="1:6" s="2" customFormat="1" ht="15.75" x14ac:dyDescent="0.25">
      <c r="A15" s="49" t="s">
        <v>27</v>
      </c>
      <c r="B15" s="49" t="s">
        <v>11</v>
      </c>
      <c r="C15" s="49" t="s">
        <v>12</v>
      </c>
      <c r="D15" s="57">
        <v>120</v>
      </c>
      <c r="E15" s="82"/>
      <c r="F15" s="61" t="s">
        <v>92</v>
      </c>
    </row>
    <row r="16" spans="1:6" s="2" customFormat="1" ht="15" customHeight="1" x14ac:dyDescent="0.25">
      <c r="A16" s="49" t="s">
        <v>27</v>
      </c>
      <c r="B16" s="50" t="s">
        <v>28</v>
      </c>
      <c r="C16" s="50" t="s">
        <v>16</v>
      </c>
      <c r="D16" s="58">
        <f>(130*20%)+130</f>
        <v>156</v>
      </c>
      <c r="E16" s="82"/>
      <c r="F16" s="87" t="s">
        <v>91</v>
      </c>
    </row>
    <row r="17" spans="1:6" s="2" customFormat="1" ht="15.75" x14ac:dyDescent="0.25">
      <c r="A17" s="49" t="s">
        <v>27</v>
      </c>
      <c r="B17" s="49" t="s">
        <v>29</v>
      </c>
      <c r="C17" s="50" t="s">
        <v>16</v>
      </c>
      <c r="D17" s="58">
        <v>90</v>
      </c>
      <c r="E17" s="82" t="s">
        <v>30</v>
      </c>
      <c r="F17" s="87" t="s">
        <v>91</v>
      </c>
    </row>
    <row r="18" spans="1:6" s="2" customFormat="1" ht="14.25" customHeight="1" x14ac:dyDescent="0.25">
      <c r="A18" s="49" t="s">
        <v>27</v>
      </c>
      <c r="B18" s="50" t="s">
        <v>22</v>
      </c>
      <c r="C18" s="50" t="s">
        <v>16</v>
      </c>
      <c r="D18" s="57">
        <v>56</v>
      </c>
      <c r="E18" s="82"/>
      <c r="F18" s="87" t="s">
        <v>91</v>
      </c>
    </row>
    <row r="19" spans="1:6" s="2" customFormat="1" ht="15.75" customHeight="1" x14ac:dyDescent="0.25">
      <c r="A19" s="49" t="s">
        <v>27</v>
      </c>
      <c r="B19" s="50" t="s">
        <v>17</v>
      </c>
      <c r="C19" s="50" t="s">
        <v>16</v>
      </c>
      <c r="D19" s="57">
        <v>90</v>
      </c>
      <c r="E19" s="82"/>
      <c r="F19" s="61" t="s">
        <v>92</v>
      </c>
    </row>
    <row r="20" spans="1:6" s="2" customFormat="1" ht="15.75" x14ac:dyDescent="0.25">
      <c r="A20" s="49" t="s">
        <v>27</v>
      </c>
      <c r="B20" s="50" t="s">
        <v>18</v>
      </c>
      <c r="C20" s="50" t="s">
        <v>19</v>
      </c>
      <c r="D20" s="57">
        <v>40</v>
      </c>
      <c r="E20" s="82"/>
      <c r="F20" s="63" t="s">
        <v>20</v>
      </c>
    </row>
    <row r="21" spans="1:6" s="2" customFormat="1" ht="15.75" customHeight="1" x14ac:dyDescent="0.25">
      <c r="A21" s="49" t="s">
        <v>27</v>
      </c>
      <c r="B21" s="49" t="s">
        <v>15</v>
      </c>
      <c r="C21" s="50" t="s">
        <v>16</v>
      </c>
      <c r="D21" s="57">
        <v>60</v>
      </c>
      <c r="E21" s="82"/>
      <c r="F21" s="61" t="s">
        <v>92</v>
      </c>
    </row>
    <row r="22" spans="1:6" s="2" customFormat="1" ht="16.5" customHeight="1" x14ac:dyDescent="0.25">
      <c r="A22" s="50" t="s">
        <v>23</v>
      </c>
      <c r="B22" s="50" t="s">
        <v>31</v>
      </c>
      <c r="C22" s="49" t="s">
        <v>16</v>
      </c>
      <c r="D22" s="57">
        <v>20</v>
      </c>
      <c r="E22" s="82"/>
      <c r="F22" s="87" t="s">
        <v>91</v>
      </c>
    </row>
    <row r="23" spans="1:6" s="2" customFormat="1" ht="15.75" x14ac:dyDescent="0.25">
      <c r="A23" s="50" t="s">
        <v>23</v>
      </c>
      <c r="B23" s="50" t="s">
        <v>32</v>
      </c>
      <c r="C23" s="50" t="s">
        <v>16</v>
      </c>
      <c r="D23" s="57">
        <v>15</v>
      </c>
      <c r="E23" s="82"/>
      <c r="F23" s="87" t="s">
        <v>91</v>
      </c>
    </row>
    <row r="24" spans="1:6" s="2" customFormat="1" ht="17.25" customHeight="1" x14ac:dyDescent="0.25">
      <c r="A24" s="50" t="s">
        <v>23</v>
      </c>
      <c r="B24" s="50" t="s">
        <v>21</v>
      </c>
      <c r="C24" s="50" t="s">
        <v>16</v>
      </c>
      <c r="D24" s="57">
        <v>24</v>
      </c>
      <c r="E24" s="82"/>
      <c r="F24" s="49" t="s">
        <v>24</v>
      </c>
    </row>
    <row r="25" spans="1:6" s="2" customFormat="1" ht="15.75" x14ac:dyDescent="0.25">
      <c r="A25" s="50" t="s">
        <v>23</v>
      </c>
      <c r="B25" s="49" t="s">
        <v>29</v>
      </c>
      <c r="C25" s="50" t="s">
        <v>16</v>
      </c>
      <c r="D25" s="58">
        <v>90</v>
      </c>
      <c r="E25" s="82" t="s">
        <v>30</v>
      </c>
      <c r="F25" s="61" t="s">
        <v>92</v>
      </c>
    </row>
    <row r="26" spans="1:6" s="3" customFormat="1" ht="15.75" customHeight="1" x14ac:dyDescent="0.25">
      <c r="A26" s="50" t="s">
        <v>23</v>
      </c>
      <c r="B26" s="50" t="s">
        <v>33</v>
      </c>
      <c r="C26" s="50" t="s">
        <v>19</v>
      </c>
      <c r="D26" s="59">
        <v>150</v>
      </c>
      <c r="E26" s="83"/>
      <c r="F26" s="50" t="s">
        <v>24</v>
      </c>
    </row>
    <row r="27" spans="1:6" s="2" customFormat="1" ht="17.25" customHeight="1" x14ac:dyDescent="0.25">
      <c r="A27" s="50" t="s">
        <v>23</v>
      </c>
      <c r="B27" s="50" t="s">
        <v>17</v>
      </c>
      <c r="C27" s="50" t="s">
        <v>16</v>
      </c>
      <c r="D27" s="57">
        <v>90</v>
      </c>
      <c r="E27" s="82"/>
      <c r="F27" s="61" t="s">
        <v>92</v>
      </c>
    </row>
    <row r="28" spans="1:6" s="2" customFormat="1" ht="15.75" x14ac:dyDescent="0.25">
      <c r="A28" s="50" t="s">
        <v>23</v>
      </c>
      <c r="B28" s="50" t="s">
        <v>18</v>
      </c>
      <c r="C28" s="50" t="s">
        <v>19</v>
      </c>
      <c r="D28" s="57">
        <v>40</v>
      </c>
      <c r="E28" s="82"/>
      <c r="F28" s="61" t="s">
        <v>92</v>
      </c>
    </row>
    <row r="29" spans="1:6" s="2" customFormat="1" ht="17.25" customHeight="1" x14ac:dyDescent="0.25">
      <c r="A29" s="50" t="s">
        <v>23</v>
      </c>
      <c r="B29" s="49" t="s">
        <v>15</v>
      </c>
      <c r="C29" s="50" t="s">
        <v>16</v>
      </c>
      <c r="D29" s="57">
        <v>60</v>
      </c>
      <c r="E29" s="82"/>
      <c r="F29" s="61" t="s">
        <v>92</v>
      </c>
    </row>
    <row r="30" spans="1:6" s="2" customFormat="1" ht="15.75" x14ac:dyDescent="0.25">
      <c r="A30" s="49" t="s">
        <v>34</v>
      </c>
      <c r="B30" s="52" t="s">
        <v>35</v>
      </c>
      <c r="C30" s="49" t="s">
        <v>36</v>
      </c>
      <c r="D30" s="57">
        <v>0</v>
      </c>
      <c r="E30" s="82" t="s">
        <v>37</v>
      </c>
      <c r="F30" s="87" t="s">
        <v>91</v>
      </c>
    </row>
    <row r="31" spans="1:6" s="2" customFormat="1" ht="15.75" x14ac:dyDescent="0.25">
      <c r="A31" s="49" t="s">
        <v>34</v>
      </c>
      <c r="B31" s="52" t="s">
        <v>38</v>
      </c>
      <c r="C31" s="49" t="s">
        <v>36</v>
      </c>
      <c r="D31" s="57">
        <v>0</v>
      </c>
      <c r="E31" s="82" t="s">
        <v>37</v>
      </c>
      <c r="F31" s="87" t="s">
        <v>91</v>
      </c>
    </row>
    <row r="32" spans="1:6" s="2" customFormat="1" ht="15.75" x14ac:dyDescent="0.25">
      <c r="A32" s="49" t="s">
        <v>34</v>
      </c>
      <c r="B32" s="52" t="s">
        <v>39</v>
      </c>
      <c r="C32" s="49" t="s">
        <v>36</v>
      </c>
      <c r="D32" s="57">
        <v>0</v>
      </c>
      <c r="E32" s="82" t="s">
        <v>37</v>
      </c>
      <c r="F32" s="87" t="s">
        <v>91</v>
      </c>
    </row>
    <row r="33" spans="1:6" s="2" customFormat="1" ht="15.75" x14ac:dyDescent="0.25">
      <c r="A33" s="49" t="s">
        <v>34</v>
      </c>
      <c r="B33" s="52" t="s">
        <v>40</v>
      </c>
      <c r="C33" s="49" t="s">
        <v>36</v>
      </c>
      <c r="D33" s="57">
        <v>0</v>
      </c>
      <c r="E33" s="82" t="s">
        <v>37</v>
      </c>
      <c r="F33" s="87" t="s">
        <v>91</v>
      </c>
    </row>
    <row r="34" spans="1:6" s="2" customFormat="1" ht="15.75" x14ac:dyDescent="0.25">
      <c r="A34" s="49" t="s">
        <v>34</v>
      </c>
      <c r="B34" s="52" t="s">
        <v>41</v>
      </c>
      <c r="C34" s="49" t="s">
        <v>36</v>
      </c>
      <c r="D34" s="57">
        <v>0</v>
      </c>
      <c r="E34" s="82" t="s">
        <v>37</v>
      </c>
      <c r="F34" s="87" t="s">
        <v>91</v>
      </c>
    </row>
    <row r="35" spans="1:6" s="2" customFormat="1" ht="15.75" x14ac:dyDescent="0.25">
      <c r="A35" s="49" t="s">
        <v>34</v>
      </c>
      <c r="B35" s="50" t="s">
        <v>18</v>
      </c>
      <c r="C35" s="50" t="s">
        <v>19</v>
      </c>
      <c r="D35" s="57">
        <v>40</v>
      </c>
      <c r="E35" s="82"/>
      <c r="F35" s="63" t="s">
        <v>20</v>
      </c>
    </row>
    <row r="36" spans="1:6" s="2" customFormat="1" ht="15.75" x14ac:dyDescent="0.25">
      <c r="A36" s="49" t="s">
        <v>42</v>
      </c>
      <c r="B36" s="50" t="s">
        <v>31</v>
      </c>
      <c r="C36" s="49" t="s">
        <v>16</v>
      </c>
      <c r="D36" s="57">
        <v>20</v>
      </c>
      <c r="E36" s="82"/>
      <c r="F36" s="61" t="s">
        <v>92</v>
      </c>
    </row>
    <row r="37" spans="1:6" s="2" customFormat="1" ht="15.75" x14ac:dyDescent="0.25">
      <c r="A37" s="49" t="s">
        <v>42</v>
      </c>
      <c r="B37" s="50" t="s">
        <v>32</v>
      </c>
      <c r="C37" s="50" t="s">
        <v>16</v>
      </c>
      <c r="D37" s="57">
        <v>15</v>
      </c>
      <c r="E37" s="82"/>
      <c r="F37" s="61" t="s">
        <v>92</v>
      </c>
    </row>
    <row r="38" spans="1:6" s="2" customFormat="1" ht="15.75" x14ac:dyDescent="0.25">
      <c r="A38" s="49" t="s">
        <v>42</v>
      </c>
      <c r="B38" s="50" t="s">
        <v>21</v>
      </c>
      <c r="C38" s="50" t="s">
        <v>16</v>
      </c>
      <c r="D38" s="57">
        <v>24</v>
      </c>
      <c r="E38" s="82"/>
      <c r="F38" s="49" t="s">
        <v>24</v>
      </c>
    </row>
    <row r="39" spans="1:6" s="2" customFormat="1" ht="15.75" x14ac:dyDescent="0.25">
      <c r="A39" s="49" t="s">
        <v>42</v>
      </c>
      <c r="B39" s="49" t="s">
        <v>29</v>
      </c>
      <c r="C39" s="50" t="s">
        <v>16</v>
      </c>
      <c r="D39" s="58">
        <v>90</v>
      </c>
      <c r="E39" s="82" t="s">
        <v>30</v>
      </c>
      <c r="F39" s="61" t="s">
        <v>92</v>
      </c>
    </row>
    <row r="40" spans="1:6" s="2" customFormat="1" ht="15.75" x14ac:dyDescent="0.25">
      <c r="A40" s="49" t="s">
        <v>42</v>
      </c>
      <c r="B40" s="53" t="s">
        <v>43</v>
      </c>
      <c r="C40" s="49" t="s">
        <v>44</v>
      </c>
      <c r="D40" s="57">
        <v>150</v>
      </c>
      <c r="E40" s="82"/>
      <c r="F40" s="49" t="s">
        <v>24</v>
      </c>
    </row>
    <row r="41" spans="1:6" s="2" customFormat="1" ht="15.75" x14ac:dyDescent="0.25">
      <c r="A41" s="49" t="s">
        <v>42</v>
      </c>
      <c r="B41" s="49" t="s">
        <v>15</v>
      </c>
      <c r="C41" s="50" t="s">
        <v>16</v>
      </c>
      <c r="D41" s="57">
        <v>60</v>
      </c>
      <c r="E41" s="82"/>
      <c r="F41" s="61" t="s">
        <v>92</v>
      </c>
    </row>
    <row r="42" spans="1:6" s="2" customFormat="1" ht="18" customHeight="1" x14ac:dyDescent="0.25">
      <c r="A42" s="49" t="s">
        <v>42</v>
      </c>
      <c r="B42" s="50" t="s">
        <v>18</v>
      </c>
      <c r="C42" s="50" t="s">
        <v>19</v>
      </c>
      <c r="D42" s="57">
        <v>40</v>
      </c>
      <c r="E42" s="82"/>
      <c r="F42" s="63" t="s">
        <v>20</v>
      </c>
    </row>
    <row r="43" spans="1:6" s="2" customFormat="1" ht="15.75" x14ac:dyDescent="0.25">
      <c r="A43" s="49" t="s">
        <v>45</v>
      </c>
      <c r="B43" s="54" t="s">
        <v>46</v>
      </c>
      <c r="C43" s="49" t="s">
        <v>16</v>
      </c>
      <c r="D43" s="57">
        <v>156</v>
      </c>
      <c r="E43" s="82"/>
      <c r="F43" s="49" t="s">
        <v>24</v>
      </c>
    </row>
    <row r="44" spans="1:6" s="2" customFormat="1" ht="15.75" x14ac:dyDescent="0.25">
      <c r="A44" s="49" t="s">
        <v>45</v>
      </c>
      <c r="B44" s="54" t="s">
        <v>47</v>
      </c>
      <c r="C44" s="49" t="s">
        <v>16</v>
      </c>
      <c r="D44" s="57">
        <v>30</v>
      </c>
      <c r="E44" s="82"/>
      <c r="F44" s="49" t="s">
        <v>24</v>
      </c>
    </row>
    <row r="45" spans="1:6" s="2" customFormat="1" ht="15.75" x14ac:dyDescent="0.25">
      <c r="A45" s="49" t="s">
        <v>45</v>
      </c>
      <c r="B45" s="49" t="s">
        <v>15</v>
      </c>
      <c r="C45" s="50" t="s">
        <v>16</v>
      </c>
      <c r="D45" s="57">
        <v>60</v>
      </c>
      <c r="E45" s="82"/>
      <c r="F45" s="61" t="s">
        <v>92</v>
      </c>
    </row>
    <row r="46" spans="1:6" s="2" customFormat="1" ht="15.75" x14ac:dyDescent="0.25">
      <c r="A46" s="49" t="s">
        <v>45</v>
      </c>
      <c r="B46" s="50" t="s">
        <v>18</v>
      </c>
      <c r="C46" s="50" t="s">
        <v>19</v>
      </c>
      <c r="D46" s="57">
        <v>40</v>
      </c>
      <c r="E46" s="82"/>
      <c r="F46" s="61" t="s">
        <v>92</v>
      </c>
    </row>
    <row r="47" spans="1:6" s="2" customFormat="1" ht="15.75" x14ac:dyDescent="0.25">
      <c r="A47" s="49" t="s">
        <v>48</v>
      </c>
      <c r="B47" s="54" t="s">
        <v>46</v>
      </c>
      <c r="C47" s="49" t="s">
        <v>16</v>
      </c>
      <c r="D47" s="57">
        <v>156</v>
      </c>
      <c r="E47" s="82"/>
      <c r="F47" s="49" t="s">
        <v>24</v>
      </c>
    </row>
    <row r="48" spans="1:6" s="2" customFormat="1" ht="15.75" x14ac:dyDescent="0.25">
      <c r="A48" s="49" t="s">
        <v>49</v>
      </c>
      <c r="B48" s="49" t="s">
        <v>15</v>
      </c>
      <c r="C48" s="50" t="s">
        <v>16</v>
      </c>
      <c r="D48" s="57">
        <v>60</v>
      </c>
      <c r="E48" s="82"/>
      <c r="F48" s="61" t="s">
        <v>92</v>
      </c>
    </row>
    <row r="49" spans="1:6" s="2" customFormat="1" ht="15.75" x14ac:dyDescent="0.25">
      <c r="A49" s="49" t="s">
        <v>49</v>
      </c>
      <c r="B49" s="50" t="s">
        <v>18</v>
      </c>
      <c r="C49" s="50" t="s">
        <v>19</v>
      </c>
      <c r="D49" s="57">
        <v>40</v>
      </c>
      <c r="E49" s="82"/>
      <c r="F49" s="61" t="s">
        <v>92</v>
      </c>
    </row>
    <row r="50" spans="1:6" s="2" customFormat="1" ht="15.75" x14ac:dyDescent="0.25">
      <c r="A50" s="49" t="s">
        <v>49</v>
      </c>
      <c r="B50" s="54" t="s">
        <v>47</v>
      </c>
      <c r="C50" s="49" t="s">
        <v>16</v>
      </c>
      <c r="D50" s="57">
        <v>30</v>
      </c>
      <c r="E50" s="82"/>
      <c r="F50" s="49" t="s">
        <v>24</v>
      </c>
    </row>
    <row r="51" spans="1:6" s="2" customFormat="1" ht="15.75" x14ac:dyDescent="0.25">
      <c r="A51" s="49" t="s">
        <v>50</v>
      </c>
      <c r="B51" s="50" t="s">
        <v>21</v>
      </c>
      <c r="C51" s="50" t="s">
        <v>16</v>
      </c>
      <c r="D51" s="57">
        <v>30</v>
      </c>
      <c r="E51" s="82"/>
      <c r="F51" s="49" t="s">
        <v>24</v>
      </c>
    </row>
    <row r="52" spans="1:6" s="2" customFormat="1" ht="15.75" x14ac:dyDescent="0.25">
      <c r="A52" s="49" t="s">
        <v>50</v>
      </c>
      <c r="B52" s="54" t="s">
        <v>47</v>
      </c>
      <c r="C52" s="49" t="s">
        <v>16</v>
      </c>
      <c r="D52" s="57">
        <v>30</v>
      </c>
      <c r="E52" s="82"/>
      <c r="F52" s="49" t="s">
        <v>24</v>
      </c>
    </row>
    <row r="53" spans="1:6" s="2" customFormat="1" ht="15.75" x14ac:dyDescent="0.25">
      <c r="A53" s="49" t="s">
        <v>51</v>
      </c>
      <c r="B53" s="50" t="s">
        <v>21</v>
      </c>
      <c r="C53" s="50" t="s">
        <v>16</v>
      </c>
      <c r="D53" s="57">
        <v>30</v>
      </c>
      <c r="E53" s="82"/>
      <c r="F53" s="49" t="s">
        <v>24</v>
      </c>
    </row>
    <row r="54" spans="1:6" s="2" customFormat="1" ht="15.75" x14ac:dyDescent="0.25">
      <c r="A54" s="49" t="s">
        <v>51</v>
      </c>
      <c r="B54" s="54" t="s">
        <v>47</v>
      </c>
      <c r="C54" s="49" t="s">
        <v>16</v>
      </c>
      <c r="D54" s="57">
        <v>30</v>
      </c>
      <c r="E54" s="82"/>
      <c r="F54" s="49" t="s">
        <v>24</v>
      </c>
    </row>
    <row r="55" spans="1:6" s="2" customFormat="1" ht="15.75" x14ac:dyDescent="0.25">
      <c r="A55" s="49" t="s">
        <v>52</v>
      </c>
      <c r="B55" s="50" t="s">
        <v>21</v>
      </c>
      <c r="C55" s="50" t="s">
        <v>16</v>
      </c>
      <c r="D55" s="57">
        <v>30</v>
      </c>
      <c r="E55" s="82"/>
      <c r="F55" s="49" t="s">
        <v>24</v>
      </c>
    </row>
    <row r="56" spans="1:6" s="2" customFormat="1" ht="15.75" x14ac:dyDescent="0.25">
      <c r="A56" s="49" t="s">
        <v>52</v>
      </c>
      <c r="B56" s="54" t="s">
        <v>47</v>
      </c>
      <c r="C56" s="49" t="s">
        <v>16</v>
      </c>
      <c r="D56" s="57">
        <v>30</v>
      </c>
      <c r="E56" s="82"/>
      <c r="F56" s="49" t="s">
        <v>24</v>
      </c>
    </row>
    <row r="57" spans="1:6" s="2" customFormat="1" ht="15.75" x14ac:dyDescent="0.25">
      <c r="A57" s="49" t="s">
        <v>53</v>
      </c>
      <c r="B57" s="50" t="s">
        <v>21</v>
      </c>
      <c r="C57" s="50" t="s">
        <v>16</v>
      </c>
      <c r="D57" s="57">
        <v>30</v>
      </c>
      <c r="E57" s="82"/>
      <c r="F57" s="49" t="s">
        <v>24</v>
      </c>
    </row>
    <row r="58" spans="1:6" s="2" customFormat="1" ht="16.5" thickBot="1" x14ac:dyDescent="0.3">
      <c r="A58" s="51" t="s">
        <v>53</v>
      </c>
      <c r="B58" s="55" t="s">
        <v>47</v>
      </c>
      <c r="C58" s="51" t="s">
        <v>16</v>
      </c>
      <c r="D58" s="60">
        <v>30</v>
      </c>
      <c r="E58" s="86"/>
      <c r="F58" s="51" t="s">
        <v>24</v>
      </c>
    </row>
    <row r="59" spans="1:6" ht="16.5" thickBot="1" x14ac:dyDescent="0.3">
      <c r="C59" s="6" t="s">
        <v>54</v>
      </c>
      <c r="D59" s="7">
        <f ca="1">SUM(D2:D60)</f>
        <v>3898</v>
      </c>
      <c r="E59" s="62" t="s">
        <v>55</v>
      </c>
      <c r="F59" s="60">
        <f>SUM(D34,D33,D32,D31,D30,D23,D22,D18,D17,D16,D11,D10,D2)</f>
        <v>697</v>
      </c>
    </row>
    <row r="60" spans="1:6" ht="16.5" thickBot="1" x14ac:dyDescent="0.3">
      <c r="E60" s="61" t="s">
        <v>85</v>
      </c>
      <c r="F60" s="60">
        <f>SUM(D48:D49,D45:D46,D39,D36:D37,D27:D29,D25,D21,D19,D8,D3:D5)</f>
        <v>1711</v>
      </c>
    </row>
    <row r="61" spans="1:6" ht="16.5" thickBot="1" x14ac:dyDescent="0.3">
      <c r="E61" s="63" t="s">
        <v>86</v>
      </c>
      <c r="F61" s="60">
        <f>SUM(D42,D35,D20,D7,D6)</f>
        <v>184</v>
      </c>
    </row>
  </sheetData>
  <autoFilter ref="A1:F61" xr:uid="{DB82DF31-539F-4FD6-B9A5-B01B18E15860}"/>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5C7D1-49F9-423A-8CCB-150F701DC8D3}">
  <dimension ref="A1:O32"/>
  <sheetViews>
    <sheetView workbookViewId="0">
      <selection activeCell="K7" sqref="K7"/>
    </sheetView>
  </sheetViews>
  <sheetFormatPr defaultRowHeight="15" x14ac:dyDescent="0.25"/>
  <cols>
    <col min="1" max="1" width="29.7109375" customWidth="1"/>
    <col min="2" max="2" width="38.28515625" customWidth="1"/>
    <col min="3" max="3" width="5.7109375" customWidth="1"/>
    <col min="4" max="5" width="15.140625" customWidth="1"/>
    <col min="6" max="6" width="33.7109375" customWidth="1"/>
    <col min="7" max="7" width="29.28515625" customWidth="1"/>
    <col min="8" max="9" width="13.7109375" customWidth="1"/>
    <col min="10" max="10" width="15.140625" customWidth="1"/>
    <col min="11" max="11" width="33.140625" customWidth="1"/>
    <col min="12" max="12" width="34" customWidth="1"/>
    <col min="13" max="14" width="14" customWidth="1"/>
    <col min="15" max="15" width="15.140625" customWidth="1"/>
    <col min="17" max="17" width="54.85546875" customWidth="1"/>
  </cols>
  <sheetData>
    <row r="1" spans="1:15" ht="30" customHeight="1" thickBot="1" x14ac:dyDescent="0.3">
      <c r="A1" s="110" t="s">
        <v>56</v>
      </c>
      <c r="B1" s="111"/>
      <c r="C1" s="112"/>
      <c r="D1" s="10"/>
      <c r="E1" s="11" t="s">
        <v>57</v>
      </c>
      <c r="F1" s="110" t="s">
        <v>56</v>
      </c>
      <c r="G1" s="111"/>
      <c r="H1" s="112"/>
      <c r="I1" s="10"/>
      <c r="J1" s="8" t="s">
        <v>57</v>
      </c>
      <c r="K1" s="110" t="s">
        <v>56</v>
      </c>
      <c r="L1" s="111"/>
      <c r="M1" s="112"/>
      <c r="N1" s="10"/>
      <c r="O1" s="10" t="s">
        <v>57</v>
      </c>
    </row>
    <row r="2" spans="1:15" ht="15.75" customHeight="1" thickBot="1" x14ac:dyDescent="0.3">
      <c r="A2" s="107" t="s">
        <v>93</v>
      </c>
      <c r="B2" s="108"/>
      <c r="C2" s="109"/>
      <c r="D2" s="13" t="s">
        <v>7</v>
      </c>
      <c r="E2" s="12"/>
      <c r="F2" s="107" t="s">
        <v>58</v>
      </c>
      <c r="G2" s="108"/>
      <c r="H2" s="109"/>
      <c r="I2" s="13" t="s">
        <v>7</v>
      </c>
      <c r="J2" s="9"/>
      <c r="K2" s="107" t="s">
        <v>59</v>
      </c>
      <c r="L2" s="108"/>
      <c r="M2" s="109"/>
      <c r="N2" s="27" t="s">
        <v>7</v>
      </c>
      <c r="O2" s="13"/>
    </row>
    <row r="3" spans="1:15" x14ac:dyDescent="0.25">
      <c r="A3" s="14" t="s">
        <v>60</v>
      </c>
      <c r="B3" s="105" t="s">
        <v>61</v>
      </c>
      <c r="C3" s="106"/>
      <c r="D3" s="23">
        <v>40</v>
      </c>
      <c r="E3" s="34"/>
      <c r="F3" s="14" t="s">
        <v>60</v>
      </c>
      <c r="G3" s="105" t="s">
        <v>61</v>
      </c>
      <c r="H3" s="114"/>
      <c r="I3" s="75">
        <v>40</v>
      </c>
      <c r="J3" s="34"/>
      <c r="K3" s="14" t="s">
        <v>60</v>
      </c>
      <c r="L3" s="105" t="s">
        <v>61</v>
      </c>
      <c r="M3" s="114"/>
      <c r="N3" s="70">
        <v>40</v>
      </c>
      <c r="O3" s="64"/>
    </row>
    <row r="4" spans="1:15" x14ac:dyDescent="0.25">
      <c r="A4" s="16" t="s">
        <v>62</v>
      </c>
      <c r="B4" s="101" t="s">
        <v>63</v>
      </c>
      <c r="C4" s="102"/>
      <c r="D4" s="24">
        <v>40</v>
      </c>
      <c r="E4" s="35"/>
      <c r="F4" s="16"/>
      <c r="G4" s="101" t="s">
        <v>63</v>
      </c>
      <c r="H4" s="115"/>
      <c r="I4" s="76">
        <v>40</v>
      </c>
      <c r="J4" s="35"/>
      <c r="K4" s="16"/>
      <c r="L4" s="101" t="s">
        <v>63</v>
      </c>
      <c r="M4" s="115"/>
      <c r="N4" s="71">
        <v>40</v>
      </c>
      <c r="O4" s="65"/>
    </row>
    <row r="5" spans="1:15" x14ac:dyDescent="0.25">
      <c r="A5" s="16"/>
      <c r="B5" s="101" t="s">
        <v>64</v>
      </c>
      <c r="C5" s="102"/>
      <c r="D5" s="24">
        <v>40</v>
      </c>
      <c r="E5" s="35"/>
      <c r="F5" s="16"/>
      <c r="G5" s="101" t="s">
        <v>64</v>
      </c>
      <c r="H5" s="115"/>
      <c r="I5" s="76">
        <v>40</v>
      </c>
      <c r="J5" s="35"/>
      <c r="K5" s="16"/>
      <c r="L5" s="101" t="s">
        <v>64</v>
      </c>
      <c r="M5" s="115"/>
      <c r="N5" s="71">
        <v>40</v>
      </c>
      <c r="O5" s="65"/>
    </row>
    <row r="6" spans="1:15" x14ac:dyDescent="0.25">
      <c r="A6" s="16"/>
      <c r="B6" s="101" t="s">
        <v>65</v>
      </c>
      <c r="C6" s="102"/>
      <c r="D6" s="24">
        <v>40</v>
      </c>
      <c r="E6" s="35"/>
      <c r="F6" s="16"/>
      <c r="G6" s="101" t="s">
        <v>65</v>
      </c>
      <c r="H6" s="115"/>
      <c r="I6" s="76">
        <v>40</v>
      </c>
      <c r="J6" s="35"/>
      <c r="K6" s="16"/>
      <c r="L6" s="101" t="s">
        <v>65</v>
      </c>
      <c r="M6" s="115"/>
      <c r="N6" s="71">
        <v>40</v>
      </c>
      <c r="O6" s="65"/>
    </row>
    <row r="7" spans="1:15" ht="15.75" thickBot="1" x14ac:dyDescent="0.3">
      <c r="A7" s="17"/>
      <c r="B7" s="103"/>
      <c r="C7" s="104"/>
      <c r="D7" s="25"/>
      <c r="E7" s="36"/>
      <c r="F7" s="17"/>
      <c r="G7" s="103"/>
      <c r="H7" s="113"/>
      <c r="I7" s="77"/>
      <c r="J7" s="36"/>
      <c r="K7" s="17"/>
      <c r="L7" s="103"/>
      <c r="M7" s="113"/>
      <c r="N7" s="72"/>
      <c r="O7" s="66"/>
    </row>
    <row r="8" spans="1:15" x14ac:dyDescent="0.25">
      <c r="A8" s="14" t="s">
        <v>66</v>
      </c>
      <c r="B8" s="105" t="s">
        <v>63</v>
      </c>
      <c r="C8" s="106"/>
      <c r="D8" s="23">
        <v>40</v>
      </c>
      <c r="E8" s="34"/>
      <c r="F8" s="14" t="s">
        <v>66</v>
      </c>
      <c r="G8" s="105" t="s">
        <v>63</v>
      </c>
      <c r="H8" s="114"/>
      <c r="I8" s="75"/>
      <c r="J8" s="34"/>
      <c r="K8" s="14" t="s">
        <v>66</v>
      </c>
      <c r="L8" s="105" t="s">
        <v>63</v>
      </c>
      <c r="M8" s="114"/>
      <c r="N8" s="70"/>
      <c r="O8" s="64"/>
    </row>
    <row r="9" spans="1:15" ht="15.75" thickBot="1" x14ac:dyDescent="0.3">
      <c r="A9" s="17" t="s">
        <v>67</v>
      </c>
      <c r="B9" s="103"/>
      <c r="C9" s="104"/>
      <c r="D9" s="25"/>
      <c r="E9" s="36"/>
      <c r="F9" s="17"/>
      <c r="G9" s="103"/>
      <c r="H9" s="113"/>
      <c r="I9" s="77"/>
      <c r="J9" s="36"/>
      <c r="K9" s="17"/>
      <c r="L9" s="103"/>
      <c r="M9" s="113"/>
      <c r="N9" s="72"/>
      <c r="O9" s="66"/>
    </row>
    <row r="10" spans="1:15" x14ac:dyDescent="0.25">
      <c r="A10" s="14" t="s">
        <v>68</v>
      </c>
      <c r="B10" s="105" t="s">
        <v>61</v>
      </c>
      <c r="C10" s="106"/>
      <c r="D10" s="23">
        <v>40</v>
      </c>
      <c r="E10" s="34"/>
      <c r="F10" s="14" t="s">
        <v>68</v>
      </c>
      <c r="G10" s="105" t="s">
        <v>61</v>
      </c>
      <c r="H10" s="114"/>
      <c r="I10" s="75">
        <v>40</v>
      </c>
      <c r="J10" s="34"/>
      <c r="K10" s="14" t="s">
        <v>68</v>
      </c>
      <c r="L10" s="105" t="s">
        <v>61</v>
      </c>
      <c r="M10" s="114"/>
      <c r="N10" s="70">
        <v>40</v>
      </c>
      <c r="O10" s="64"/>
    </row>
    <row r="11" spans="1:15" x14ac:dyDescent="0.25">
      <c r="A11" s="16" t="s">
        <v>69</v>
      </c>
      <c r="B11" s="101" t="s">
        <v>70</v>
      </c>
      <c r="C11" s="102"/>
      <c r="D11" s="24">
        <v>40</v>
      </c>
      <c r="E11" s="35"/>
      <c r="F11" s="16" t="s">
        <v>69</v>
      </c>
      <c r="G11" s="101" t="s">
        <v>70</v>
      </c>
      <c r="H11" s="115"/>
      <c r="I11" s="76">
        <v>40</v>
      </c>
      <c r="J11" s="35"/>
      <c r="K11" s="16" t="s">
        <v>69</v>
      </c>
      <c r="L11" s="101" t="s">
        <v>70</v>
      </c>
      <c r="M11" s="115"/>
      <c r="N11" s="71">
        <v>40</v>
      </c>
      <c r="O11" s="65"/>
    </row>
    <row r="12" spans="1:15" ht="15.75" thickBot="1" x14ac:dyDescent="0.3">
      <c r="A12" s="17"/>
      <c r="B12" s="103"/>
      <c r="C12" s="104"/>
      <c r="D12" s="25"/>
      <c r="E12" s="36"/>
      <c r="F12" s="17"/>
      <c r="G12" s="103"/>
      <c r="H12" s="113"/>
      <c r="I12" s="77"/>
      <c r="J12" s="36"/>
      <c r="K12" s="17"/>
      <c r="L12" s="103"/>
      <c r="M12" s="113"/>
      <c r="N12" s="72"/>
      <c r="O12" s="66"/>
    </row>
    <row r="13" spans="1:15" x14ac:dyDescent="0.25">
      <c r="A13" s="14" t="s">
        <v>68</v>
      </c>
      <c r="B13" s="105" t="s">
        <v>61</v>
      </c>
      <c r="C13" s="106"/>
      <c r="D13" s="23">
        <v>40</v>
      </c>
      <c r="E13" s="34"/>
      <c r="F13" s="14" t="s">
        <v>68</v>
      </c>
      <c r="G13" s="105" t="s">
        <v>61</v>
      </c>
      <c r="H13" s="114"/>
      <c r="I13" s="75">
        <v>40</v>
      </c>
      <c r="J13" s="34"/>
      <c r="K13" s="14" t="s">
        <v>68</v>
      </c>
      <c r="L13" s="105" t="s">
        <v>61</v>
      </c>
      <c r="M13" s="114"/>
      <c r="N13" s="70">
        <v>40</v>
      </c>
      <c r="O13" s="64"/>
    </row>
    <row r="14" spans="1:15" x14ac:dyDescent="0.25">
      <c r="A14" s="16" t="s">
        <v>71</v>
      </c>
      <c r="B14" s="101"/>
      <c r="C14" s="102"/>
      <c r="D14" s="24"/>
      <c r="E14" s="35"/>
      <c r="F14" s="16" t="s">
        <v>71</v>
      </c>
      <c r="G14" s="101"/>
      <c r="H14" s="115"/>
      <c r="I14" s="76"/>
      <c r="J14" s="35"/>
      <c r="K14" s="16" t="s">
        <v>71</v>
      </c>
      <c r="L14" s="101"/>
      <c r="M14" s="115"/>
      <c r="N14" s="71"/>
      <c r="O14" s="65"/>
    </row>
    <row r="15" spans="1:15" ht="15.75" thickBot="1" x14ac:dyDescent="0.3">
      <c r="A15" s="17"/>
      <c r="B15" s="103"/>
      <c r="C15" s="104"/>
      <c r="D15" s="25"/>
      <c r="E15" s="36"/>
      <c r="F15" s="17"/>
      <c r="G15" s="103"/>
      <c r="H15" s="113"/>
      <c r="I15" s="77"/>
      <c r="J15" s="36"/>
      <c r="K15" s="17"/>
      <c r="L15" s="103"/>
      <c r="M15" s="113"/>
      <c r="N15" s="72"/>
      <c r="O15" s="66"/>
    </row>
    <row r="16" spans="1:15" x14ac:dyDescent="0.25">
      <c r="A16" s="14" t="s">
        <v>68</v>
      </c>
      <c r="B16" s="105" t="s">
        <v>61</v>
      </c>
      <c r="C16" s="106"/>
      <c r="D16" s="23">
        <v>40</v>
      </c>
      <c r="E16" s="34"/>
      <c r="F16" s="14" t="s">
        <v>68</v>
      </c>
      <c r="G16" s="105" t="s">
        <v>61</v>
      </c>
      <c r="H16" s="114"/>
      <c r="I16" s="75">
        <v>40</v>
      </c>
      <c r="J16" s="34"/>
      <c r="K16" s="14" t="s">
        <v>68</v>
      </c>
      <c r="L16" s="105" t="s">
        <v>61</v>
      </c>
      <c r="M16" s="114"/>
      <c r="N16" s="70">
        <v>40</v>
      </c>
      <c r="O16" s="64"/>
    </row>
    <row r="17" spans="1:14" x14ac:dyDescent="0.25">
      <c r="A17" s="16" t="s">
        <v>72</v>
      </c>
      <c r="B17" s="101"/>
      <c r="C17" s="102"/>
      <c r="D17" s="24"/>
      <c r="E17" s="35"/>
      <c r="F17" s="16" t="s">
        <v>72</v>
      </c>
      <c r="G17" s="101"/>
      <c r="H17" s="115"/>
      <c r="I17" s="76"/>
      <c r="J17" s="35"/>
      <c r="K17" s="16" t="s">
        <v>72</v>
      </c>
      <c r="L17" s="101"/>
      <c r="M17" s="115"/>
      <c r="N17" s="71"/>
    </row>
    <row r="18" spans="1:14" ht="15.75" thickBot="1" x14ac:dyDescent="0.3">
      <c r="A18" s="17"/>
      <c r="B18" s="103"/>
      <c r="C18" s="104"/>
      <c r="D18" s="25"/>
      <c r="E18" s="36"/>
      <c r="F18" s="17"/>
      <c r="G18" s="103"/>
      <c r="H18" s="113"/>
      <c r="I18" s="77"/>
      <c r="J18" s="36"/>
      <c r="K18" s="17"/>
      <c r="L18" s="103"/>
      <c r="M18" s="113"/>
      <c r="N18" s="72"/>
    </row>
    <row r="19" spans="1:14" x14ac:dyDescent="0.25">
      <c r="A19" s="14" t="s">
        <v>68</v>
      </c>
      <c r="B19" s="105" t="s">
        <v>61</v>
      </c>
      <c r="C19" s="106"/>
      <c r="D19" s="23">
        <v>40</v>
      </c>
      <c r="E19" s="34"/>
      <c r="F19" s="14" t="s">
        <v>68</v>
      </c>
      <c r="G19" s="105" t="s">
        <v>61</v>
      </c>
      <c r="H19" s="114"/>
      <c r="I19" s="75">
        <v>40</v>
      </c>
      <c r="J19" s="34"/>
      <c r="K19" s="14" t="s">
        <v>68</v>
      </c>
      <c r="L19" s="105" t="s">
        <v>61</v>
      </c>
      <c r="M19" s="114"/>
      <c r="N19" s="70">
        <v>40</v>
      </c>
    </row>
    <row r="20" spans="1:14" x14ac:dyDescent="0.25">
      <c r="A20" s="16" t="s">
        <v>73</v>
      </c>
      <c r="B20" s="101"/>
      <c r="C20" s="102"/>
      <c r="D20" s="24"/>
      <c r="E20" s="35"/>
      <c r="F20" s="16" t="s">
        <v>73</v>
      </c>
      <c r="G20" s="101"/>
      <c r="H20" s="115"/>
      <c r="I20" s="76"/>
      <c r="J20" s="35"/>
      <c r="K20" s="16" t="s">
        <v>73</v>
      </c>
      <c r="L20" s="101"/>
      <c r="M20" s="115"/>
      <c r="N20" s="71"/>
    </row>
    <row r="21" spans="1:14" ht="15.75" thickBot="1" x14ac:dyDescent="0.3">
      <c r="A21" s="17"/>
      <c r="B21" s="103"/>
      <c r="C21" s="104"/>
      <c r="D21" s="25"/>
      <c r="E21" s="36"/>
      <c r="F21" s="17"/>
      <c r="G21" s="103"/>
      <c r="H21" s="113"/>
      <c r="I21" s="77"/>
      <c r="J21" s="36"/>
      <c r="K21" s="17"/>
      <c r="L21" s="103"/>
      <c r="M21" s="113"/>
      <c r="N21" s="72"/>
    </row>
    <row r="22" spans="1:14" x14ac:dyDescent="0.25">
      <c r="A22" s="14" t="s">
        <v>68</v>
      </c>
      <c r="B22" s="105" t="s">
        <v>74</v>
      </c>
      <c r="C22" s="106"/>
      <c r="D22" s="23">
        <v>40</v>
      </c>
      <c r="E22" s="34"/>
      <c r="F22" s="14" t="s">
        <v>68</v>
      </c>
      <c r="G22" s="105" t="s">
        <v>74</v>
      </c>
      <c r="H22" s="114"/>
      <c r="I22" s="75">
        <v>40</v>
      </c>
      <c r="J22" s="34"/>
      <c r="K22" s="14" t="s">
        <v>68</v>
      </c>
      <c r="L22" s="105" t="s">
        <v>74</v>
      </c>
      <c r="M22" s="114"/>
      <c r="N22" s="70">
        <v>40</v>
      </c>
    </row>
    <row r="23" spans="1:14" x14ac:dyDescent="0.25">
      <c r="A23" s="16" t="s">
        <v>75</v>
      </c>
      <c r="B23" s="101"/>
      <c r="C23" s="102"/>
      <c r="D23" s="24"/>
      <c r="E23" s="35"/>
      <c r="F23" s="16" t="s">
        <v>75</v>
      </c>
      <c r="G23" s="101"/>
      <c r="H23" s="115"/>
      <c r="I23" s="76"/>
      <c r="J23" s="35"/>
      <c r="K23" s="16" t="s">
        <v>75</v>
      </c>
      <c r="L23" s="101"/>
      <c r="M23" s="115"/>
      <c r="N23" s="71"/>
    </row>
    <row r="24" spans="1:14" ht="15.75" thickBot="1" x14ac:dyDescent="0.3">
      <c r="A24" s="17"/>
      <c r="B24" s="103"/>
      <c r="C24" s="104"/>
      <c r="D24" s="25"/>
      <c r="E24" s="36"/>
      <c r="F24" s="17"/>
      <c r="G24" s="103"/>
      <c r="H24" s="113"/>
      <c r="I24" s="77"/>
      <c r="J24" s="36"/>
      <c r="K24" s="17"/>
      <c r="L24" s="103"/>
      <c r="M24" s="113"/>
      <c r="N24" s="72"/>
    </row>
    <row r="25" spans="1:14" x14ac:dyDescent="0.25">
      <c r="A25" s="14" t="s">
        <v>76</v>
      </c>
      <c r="B25" s="15" t="s">
        <v>77</v>
      </c>
      <c r="C25" s="39">
        <v>15</v>
      </c>
      <c r="D25" s="23">
        <v>0</v>
      </c>
      <c r="E25" s="34"/>
      <c r="F25" s="14" t="s">
        <v>76</v>
      </c>
      <c r="G25" s="15" t="s">
        <v>77</v>
      </c>
      <c r="H25" s="19">
        <v>3</v>
      </c>
      <c r="I25" s="78">
        <v>120</v>
      </c>
      <c r="J25" s="34"/>
      <c r="K25" s="14" t="s">
        <v>76</v>
      </c>
      <c r="L25" s="15" t="s">
        <v>77</v>
      </c>
      <c r="M25" s="19">
        <v>3</v>
      </c>
      <c r="N25" s="73">
        <v>120</v>
      </c>
    </row>
    <row r="26" spans="1:14" x14ac:dyDescent="0.25">
      <c r="A26" s="16"/>
      <c r="B26" s="5" t="s">
        <v>78</v>
      </c>
      <c r="C26" s="40">
        <v>15</v>
      </c>
      <c r="D26" s="24">
        <v>600</v>
      </c>
      <c r="E26" s="35"/>
      <c r="F26" s="16"/>
      <c r="G26" s="5" t="s">
        <v>78</v>
      </c>
      <c r="H26" s="20">
        <v>3</v>
      </c>
      <c r="I26" s="79">
        <v>120</v>
      </c>
      <c r="J26" s="35"/>
      <c r="K26" s="16"/>
      <c r="L26" s="5" t="s">
        <v>78</v>
      </c>
      <c r="M26" s="20">
        <v>3</v>
      </c>
      <c r="N26" s="68">
        <v>120</v>
      </c>
    </row>
    <row r="27" spans="1:14" x14ac:dyDescent="0.25">
      <c r="A27" s="16"/>
      <c r="B27" s="5" t="s">
        <v>79</v>
      </c>
      <c r="C27" s="40">
        <v>3</v>
      </c>
      <c r="D27" s="24">
        <v>120</v>
      </c>
      <c r="E27" s="35"/>
      <c r="F27" s="16"/>
      <c r="G27" s="5" t="s">
        <v>79</v>
      </c>
      <c r="H27" s="20">
        <v>3</v>
      </c>
      <c r="I27" s="79">
        <v>120</v>
      </c>
      <c r="J27" s="35"/>
      <c r="K27" s="16"/>
      <c r="L27" s="5" t="s">
        <v>79</v>
      </c>
      <c r="M27" s="20">
        <v>3</v>
      </c>
      <c r="N27" s="68">
        <v>120</v>
      </c>
    </row>
    <row r="28" spans="1:14" x14ac:dyDescent="0.25">
      <c r="A28" s="16"/>
      <c r="B28" s="5"/>
      <c r="C28" s="40"/>
      <c r="D28" s="24"/>
      <c r="E28" s="35"/>
      <c r="F28" s="16"/>
      <c r="G28" s="5"/>
      <c r="H28" s="20"/>
      <c r="I28" s="41"/>
      <c r="J28" s="35"/>
      <c r="K28" s="16"/>
      <c r="L28" s="5"/>
      <c r="M28" s="20"/>
      <c r="N28" s="41"/>
    </row>
    <row r="29" spans="1:14" x14ac:dyDescent="0.25">
      <c r="A29" s="16"/>
      <c r="B29" s="5"/>
      <c r="C29" s="40"/>
      <c r="D29" s="24"/>
      <c r="E29" s="35"/>
      <c r="F29" s="16"/>
      <c r="G29" s="5"/>
      <c r="H29" s="20"/>
      <c r="I29" s="41"/>
      <c r="J29" s="35"/>
      <c r="K29" s="16"/>
      <c r="L29" s="5"/>
      <c r="M29" s="20"/>
      <c r="N29" s="41"/>
    </row>
    <row r="30" spans="1:14" x14ac:dyDescent="0.25">
      <c r="A30" s="16"/>
      <c r="B30" s="5"/>
      <c r="C30" s="40"/>
      <c r="D30" s="24"/>
      <c r="E30" s="35"/>
      <c r="F30" s="16"/>
      <c r="G30" s="5"/>
      <c r="H30" s="20"/>
      <c r="I30" s="41"/>
      <c r="J30" s="35"/>
      <c r="K30" s="16"/>
      <c r="L30" s="5"/>
      <c r="M30" s="20"/>
      <c r="N30" s="41"/>
    </row>
    <row r="31" spans="1:14" ht="15.75" thickBot="1" x14ac:dyDescent="0.3">
      <c r="A31" s="17"/>
      <c r="B31" s="18"/>
      <c r="C31" s="38"/>
      <c r="D31" s="25"/>
      <c r="E31" s="36"/>
      <c r="F31" s="17"/>
      <c r="G31" s="18"/>
      <c r="H31" s="21"/>
      <c r="I31" s="42"/>
      <c r="J31" s="36"/>
      <c r="K31" s="17"/>
      <c r="L31" s="18"/>
      <c r="M31" s="21"/>
      <c r="N31" s="42"/>
    </row>
    <row r="32" spans="1:14" ht="15.75" thickBot="1" x14ac:dyDescent="0.3">
      <c r="B32" s="91" t="s">
        <v>54</v>
      </c>
      <c r="C32" s="90"/>
      <c r="D32" s="26">
        <f>SUM(D3:D31)</f>
        <v>1160</v>
      </c>
      <c r="E32" s="37"/>
      <c r="G32" s="91" t="s">
        <v>54</v>
      </c>
      <c r="H32" s="90"/>
      <c r="I32" s="74">
        <f>SUM(I3:I31)</f>
        <v>760</v>
      </c>
      <c r="J32" s="37"/>
      <c r="L32" s="91" t="s">
        <v>54</v>
      </c>
      <c r="M32" s="90"/>
      <c r="N32" s="74">
        <f>SUM(N3:N31)</f>
        <v>760</v>
      </c>
    </row>
  </sheetData>
  <mergeCells count="75">
    <mergeCell ref="L21:M21"/>
    <mergeCell ref="L22:M22"/>
    <mergeCell ref="L23:M23"/>
    <mergeCell ref="L24:M24"/>
    <mergeCell ref="L32:M32"/>
    <mergeCell ref="K1:M1"/>
    <mergeCell ref="K2:M2"/>
    <mergeCell ref="L15:M15"/>
    <mergeCell ref="L16:M16"/>
    <mergeCell ref="L17:M17"/>
    <mergeCell ref="L3:M3"/>
    <mergeCell ref="L4:M4"/>
    <mergeCell ref="L5:M5"/>
    <mergeCell ref="L6:M6"/>
    <mergeCell ref="L7:M7"/>
    <mergeCell ref="L8:M8"/>
    <mergeCell ref="L18:M18"/>
    <mergeCell ref="L19:M19"/>
    <mergeCell ref="L20:M20"/>
    <mergeCell ref="L9:M9"/>
    <mergeCell ref="L10:M10"/>
    <mergeCell ref="L11:M11"/>
    <mergeCell ref="L12:M12"/>
    <mergeCell ref="L13:M13"/>
    <mergeCell ref="L14:M14"/>
    <mergeCell ref="G21:H21"/>
    <mergeCell ref="G22:H22"/>
    <mergeCell ref="G23:H23"/>
    <mergeCell ref="G24:H24"/>
    <mergeCell ref="G32:H32"/>
    <mergeCell ref="F1:H1"/>
    <mergeCell ref="F2:H2"/>
    <mergeCell ref="G15:H15"/>
    <mergeCell ref="G16:H16"/>
    <mergeCell ref="G17:H17"/>
    <mergeCell ref="G3:H3"/>
    <mergeCell ref="G4:H4"/>
    <mergeCell ref="G5:H5"/>
    <mergeCell ref="G6:H6"/>
    <mergeCell ref="G7:H7"/>
    <mergeCell ref="G8:H8"/>
    <mergeCell ref="G18:H18"/>
    <mergeCell ref="G19:H19"/>
    <mergeCell ref="G20:H20"/>
    <mergeCell ref="G9:H9"/>
    <mergeCell ref="G10:H10"/>
    <mergeCell ref="G11:H11"/>
    <mergeCell ref="G12:H12"/>
    <mergeCell ref="G13:H13"/>
    <mergeCell ref="G14:H14"/>
    <mergeCell ref="B32:C32"/>
    <mergeCell ref="B14:C14"/>
    <mergeCell ref="B15:C15"/>
    <mergeCell ref="B16:C16"/>
    <mergeCell ref="B17:C17"/>
    <mergeCell ref="B18:C18"/>
    <mergeCell ref="B19:C19"/>
    <mergeCell ref="B20:C20"/>
    <mergeCell ref="B21:C21"/>
    <mergeCell ref="B22:C22"/>
    <mergeCell ref="B23:C23"/>
    <mergeCell ref="B24:C24"/>
    <mergeCell ref="A2:C2"/>
    <mergeCell ref="A1:C1"/>
    <mergeCell ref="B3:C3"/>
    <mergeCell ref="B4:C4"/>
    <mergeCell ref="B5:C5"/>
    <mergeCell ref="B11:C11"/>
    <mergeCell ref="B12:C12"/>
    <mergeCell ref="B13:C13"/>
    <mergeCell ref="B6:C6"/>
    <mergeCell ref="B7:C7"/>
    <mergeCell ref="B8:C8"/>
    <mergeCell ref="B9:C9"/>
    <mergeCell ref="B10:C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8BA5E-3ADD-4251-935A-C38CFE8FE02A}">
  <dimension ref="A1:E12"/>
  <sheetViews>
    <sheetView workbookViewId="0">
      <selection activeCell="B13" sqref="B13"/>
    </sheetView>
  </sheetViews>
  <sheetFormatPr defaultRowHeight="15" x14ac:dyDescent="0.25"/>
  <cols>
    <col min="1" max="3" width="36.5703125" customWidth="1"/>
    <col min="4" max="4" width="27.7109375" customWidth="1"/>
    <col min="5" max="5" width="101.28515625" customWidth="1"/>
  </cols>
  <sheetData>
    <row r="1" spans="1:5" ht="18.75" x14ac:dyDescent="0.3">
      <c r="A1" s="116" t="s">
        <v>80</v>
      </c>
      <c r="B1" s="117"/>
      <c r="C1" s="117"/>
      <c r="D1" s="117"/>
      <c r="E1" s="117"/>
    </row>
    <row r="2" spans="1:5" ht="15.75" thickBot="1" x14ac:dyDescent="0.3"/>
    <row r="3" spans="1:5" ht="30.75" thickBot="1" x14ac:dyDescent="0.3">
      <c r="A3" s="22" t="s">
        <v>81</v>
      </c>
      <c r="B3" s="22" t="s">
        <v>82</v>
      </c>
      <c r="C3" s="22" t="s">
        <v>83</v>
      </c>
      <c r="D3" s="46" t="s">
        <v>87</v>
      </c>
      <c r="E3" s="22" t="s">
        <v>84</v>
      </c>
    </row>
    <row r="4" spans="1:5" x14ac:dyDescent="0.25">
      <c r="A4" s="45" t="s">
        <v>94</v>
      </c>
      <c r="B4" s="67">
        <f>'Staff Training'!F59</f>
        <v>697</v>
      </c>
      <c r="C4" s="67">
        <f>'Councillor Training'!D32</f>
        <v>1160</v>
      </c>
      <c r="D4" s="67">
        <f>SUM(B4:C4)</f>
        <v>1857</v>
      </c>
      <c r="E4" s="47"/>
    </row>
    <row r="5" spans="1:5" x14ac:dyDescent="0.25">
      <c r="A5" s="41" t="s">
        <v>88</v>
      </c>
      <c r="B5" s="68">
        <f>'Staff Training'!F60</f>
        <v>1711</v>
      </c>
      <c r="C5" s="68">
        <f>'Councillor Training'!I32</f>
        <v>760</v>
      </c>
      <c r="D5" s="67">
        <f t="shared" ref="D5:D6" si="0">SUM(B5:C5)</f>
        <v>2471</v>
      </c>
      <c r="E5" s="43"/>
    </row>
    <row r="6" spans="1:5" ht="15.75" thickBot="1" x14ac:dyDescent="0.3">
      <c r="A6" s="42" t="s">
        <v>89</v>
      </c>
      <c r="B6" s="69">
        <f>'Staff Training'!F61</f>
        <v>184</v>
      </c>
      <c r="C6" s="69">
        <f>'Councillor Training'!N32</f>
        <v>760</v>
      </c>
      <c r="D6" s="80">
        <f t="shared" si="0"/>
        <v>944</v>
      </c>
      <c r="E6" s="44"/>
    </row>
    <row r="8" spans="1:5" x14ac:dyDescent="0.25">
      <c r="E8" s="118" t="s">
        <v>90</v>
      </c>
    </row>
    <row r="9" spans="1:5" x14ac:dyDescent="0.25">
      <c r="E9" s="118"/>
    </row>
    <row r="10" spans="1:5" x14ac:dyDescent="0.25">
      <c r="E10" s="118"/>
    </row>
    <row r="11" spans="1:5" x14ac:dyDescent="0.25">
      <c r="E11" s="118"/>
    </row>
    <row r="12" spans="1:5" x14ac:dyDescent="0.25">
      <c r="E12" s="118"/>
    </row>
  </sheetData>
  <mergeCells count="2">
    <mergeCell ref="A1:E1"/>
    <mergeCell ref="E8:E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b09714a-dcfa-488d-aa83-5fe813ea0304">
      <Terms xmlns="http://schemas.microsoft.com/office/infopath/2007/PartnerControls"/>
    </lcf76f155ced4ddcb4097134ff3c332f>
    <TaxCatchAll xmlns="8ac60c05-c513-4995-9312-93002e496a98" xsi:nil="true"/>
    <RobVenus xmlns="9b09714a-dcfa-488d-aa83-5fe813ea0304">
      <UserInfo>
        <DisplayName/>
        <AccountId xsi:nil="true"/>
        <AccountType/>
      </UserInfo>
    </RobVenus>
    <SharedWithUsers xmlns="8ac60c05-c513-4995-9312-93002e496a98">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2DE07837058DD4F8FA6649F75261C95" ma:contentTypeVersion="19" ma:contentTypeDescription="Create a new document." ma:contentTypeScope="" ma:versionID="a8e178880a6852fa50051c0d39410775">
  <xsd:schema xmlns:xsd="http://www.w3.org/2001/XMLSchema" xmlns:xs="http://www.w3.org/2001/XMLSchema" xmlns:p="http://schemas.microsoft.com/office/2006/metadata/properties" xmlns:ns2="9b09714a-dcfa-488d-aa83-5fe813ea0304" xmlns:ns3="8ac60c05-c513-4995-9312-93002e496a98" targetNamespace="http://schemas.microsoft.com/office/2006/metadata/properties" ma:root="true" ma:fieldsID="139a3cf1a84a50a25dea3d72b68e48f1" ns2:_="" ns3:_="">
    <xsd:import namespace="9b09714a-dcfa-488d-aa83-5fe813ea0304"/>
    <xsd:import namespace="8ac60c05-c513-4995-9312-93002e496a9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RobVenu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09714a-dcfa-488d-aa83-5fe813ea03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RobVenus" ma:index="21" nillable="true" ma:displayName="Rob Venus" ma:format="Dropdown" ma:list="UserInfo" ma:SharePointGroup="0" ma:internalName="RobVenu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6b3ae1d-59d6-407b-8df3-4dfcb1854e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c60c05-c513-4995-9312-93002e496a98"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88dac2a-b688-4768-8a0f-c8a72241ae15}" ma:internalName="TaxCatchAll" ma:showField="CatchAllData" ma:web="8ac60c05-c513-4995-9312-93002e496a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3A1F27-8B1A-4999-96EC-7F849F6E0338}">
  <ds:schemaRefs>
    <ds:schemaRef ds:uri="http://schemas.microsoft.com/office/2006/metadata/properties"/>
    <ds:schemaRef ds:uri="http://schemas.microsoft.com/office/infopath/2007/PartnerControls"/>
    <ds:schemaRef ds:uri="9b09714a-dcfa-488d-aa83-5fe813ea0304"/>
    <ds:schemaRef ds:uri="8ac60c05-c513-4995-9312-93002e496a98"/>
  </ds:schemaRefs>
</ds:datastoreItem>
</file>

<file path=customXml/itemProps2.xml><?xml version="1.0" encoding="utf-8"?>
<ds:datastoreItem xmlns:ds="http://schemas.openxmlformats.org/officeDocument/2006/customXml" ds:itemID="{F1851395-CAA5-4CD3-9C56-00A13D69F64D}">
  <ds:schemaRefs>
    <ds:schemaRef ds:uri="http://schemas.microsoft.com/sharepoint/v3/contenttype/forms"/>
  </ds:schemaRefs>
</ds:datastoreItem>
</file>

<file path=customXml/itemProps3.xml><?xml version="1.0" encoding="utf-8"?>
<ds:datastoreItem xmlns:ds="http://schemas.openxmlformats.org/officeDocument/2006/customXml" ds:itemID="{FB46D1A4-23BC-47F4-9D1E-2898C4637C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Staff Training</vt:lpstr>
      <vt:lpstr>Councillor Training</vt:lpstr>
      <vt:lpstr>Costings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Louise Dent</dc:creator>
  <cp:keywords/>
  <dc:description/>
  <cp:lastModifiedBy>Louise Dent</cp:lastModifiedBy>
  <cp:revision/>
  <dcterms:created xsi:type="dcterms:W3CDTF">2024-01-23T14:11:40Z</dcterms:created>
  <dcterms:modified xsi:type="dcterms:W3CDTF">2025-12-10T13:05:10Z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0x01010002DE07837058DD4F8FA6649F75261C95</vt:lpwstr>
  </property>
  <property fmtid="{D5CDD505-2E9C-101B-9397-08002B2CF9AE}" pid="3" name="MediaServiceImageTags">
    <vt:lpwstr/>
  </property>
</Properties>
</file>