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mc:AlternateContent xmlns:mc="http://schemas.openxmlformats.org/markup-compatibility/2006">
    <mc:Choice Requires="x15">
      <x15ac:absPath xmlns:x15ac="http://schemas.microsoft.com/office/spreadsheetml/2010/11/ac" url="https://cwmamantc.sharepoint.com/sites/Operations/Shared Documents/Finance and Accounts 2025-2026/1. Governance &amp; Core Policies/"/>
    </mc:Choice>
  </mc:AlternateContent>
  <xr:revisionPtr revIDLastSave="199" documentId="8_{50CE3BD6-C9D4-4EC4-8FBA-9FC4245E07E7}" xr6:coauthVersionLast="47" xr6:coauthVersionMax="47" xr10:uidLastSave="{14681713-3FDE-4913-895B-7A2630BCBD73}"/>
  <bookViews>
    <workbookView xWindow="-108" yWindow="-108" windowWidth="23256" windowHeight="12456" activeTab="1" xr2:uid="{6F387A1B-4380-41A4-AACE-86B8C1E4504D}"/>
  </bookViews>
  <sheets>
    <sheet name="Introduction" sheetId="2" r:id="rId1"/>
    <sheet name="Financial Risk Assessment 2025"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G4" i="1" s="1"/>
  <c r="F5" i="1"/>
  <c r="G5" i="1" s="1"/>
  <c r="F6" i="1"/>
  <c r="G6" i="1" s="1"/>
  <c r="F7" i="1"/>
  <c r="G7" i="1" s="1"/>
  <c r="F8" i="1"/>
  <c r="G8" i="1" s="1"/>
  <c r="F9" i="1"/>
  <c r="G9" i="1" s="1"/>
  <c r="F10" i="1"/>
  <c r="G10" i="1" s="1"/>
  <c r="F11" i="1"/>
  <c r="G11" i="1" s="1"/>
  <c r="F12" i="1"/>
  <c r="F13" i="1"/>
  <c r="G13" i="1" s="1"/>
  <c r="F14" i="1"/>
  <c r="G14" i="1" s="1"/>
  <c r="F15" i="1"/>
  <c r="G15" i="1" s="1"/>
  <c r="F16" i="1"/>
  <c r="G16" i="1" s="1"/>
  <c r="F17" i="1"/>
  <c r="G17" i="1" s="1"/>
  <c r="F18" i="1"/>
  <c r="G18" i="1" s="1"/>
  <c r="F19" i="1"/>
  <c r="G19" i="1" s="1"/>
  <c r="F20" i="1"/>
  <c r="G20" i="1" s="1"/>
  <c r="F21" i="1"/>
  <c r="F22" i="1"/>
  <c r="F23" i="1"/>
  <c r="G23" i="1" s="1"/>
  <c r="F24" i="1"/>
  <c r="G24" i="1" s="1"/>
  <c r="F26" i="1"/>
  <c r="G26" i="1" s="1"/>
  <c r="F27" i="1"/>
  <c r="G27" i="1" s="1"/>
  <c r="F28" i="1"/>
  <c r="G28" i="1" s="1"/>
  <c r="F29" i="1"/>
  <c r="G29" i="1" s="1"/>
  <c r="F30" i="1"/>
  <c r="G30" i="1" s="1"/>
  <c r="F31" i="1"/>
  <c r="F32" i="1"/>
  <c r="F33" i="1"/>
  <c r="G33" i="1" s="1"/>
  <c r="F34" i="1"/>
  <c r="G34" i="1" s="1"/>
  <c r="F35" i="1"/>
  <c r="G35" i="1" s="1"/>
  <c r="F36" i="1"/>
  <c r="G36" i="1" s="1"/>
  <c r="F37" i="1"/>
  <c r="G37" i="1" s="1"/>
  <c r="F38" i="1"/>
  <c r="G38" i="1" s="1"/>
  <c r="F39" i="1"/>
  <c r="G39" i="1" s="1"/>
  <c r="F40" i="1"/>
  <c r="G40" i="1" s="1"/>
  <c r="F41" i="1"/>
  <c r="F42" i="1"/>
  <c r="G42" i="1" s="1"/>
  <c r="F43" i="1"/>
  <c r="G43" i="1" s="1"/>
  <c r="F3" i="1"/>
  <c r="G3" i="1" s="1"/>
  <c r="G21" i="1"/>
  <c r="G22" i="1"/>
  <c r="G31" i="1"/>
  <c r="G32" i="1"/>
  <c r="G41" i="1"/>
  <c r="G2" i="1"/>
  <c r="L9" i="1" l="1"/>
  <c r="L11" i="1"/>
  <c r="L10" i="1"/>
</calcChain>
</file>

<file path=xl/sharedStrings.xml><?xml version="1.0" encoding="utf-8"?>
<sst xmlns="http://schemas.openxmlformats.org/spreadsheetml/2006/main" count="148" uniqueCount="147">
  <si>
    <t>Cwmaman Town Council</t>
  </si>
  <si>
    <t>Financial Risk Assessment</t>
  </si>
  <si>
    <t>Financial Year 2024/2025</t>
  </si>
  <si>
    <t>As custodians of public funds, Cwmaman Town Council recognises its duty to protect the community’s financial interests through robust financial management and effective risk control. This Financial Risk Assessment is designed to identify, evaluate, and manage the financial risks to which the Council may be exposed.
This document complements the Council’s Financial Regulations and Governance and Accountability Framework. It is reviewed annually in line with best practice to ensure it remains current and proportionate to the scale of the Council's operations.
The purpose of this assessment is to:
Ensure that the Council meets its statutory responsibilities and operates within its legal powers.
Safeguard public money against fraud, error, and mismanagement.
Ensure the integrity of financial records and accountability processes.
Support the Council’s decision-making by providing a structured approach to risk management.
This document covers the financial year from 1 April 2025 to 31 March 2026 and will be reviewed by the Council’s Finance Committee or Full Council before approval.</t>
  </si>
  <si>
    <t>This document covers the financial year from 1 April 2024 to 31 March 2025 and will be reviewed by the Council’s Finance Committee or Full Council before approval.</t>
  </si>
  <si>
    <t>This risk assessment should be read alongside:
The Council’s Financial Regulations (adopted April 2024)
The Good Councillor’s Guide on Finance and Transparency
The Practitioners’ Guide to Proper Practices 2025
Any relevant external audit requirements</t>
  </si>
  <si>
    <t>Cwmaman Town Council remains committed to maintaining the highest standards of financial stewardship for the benefit of its community.</t>
  </si>
  <si>
    <t xml:space="preserve">Approved by Full Council on: </t>
  </si>
  <si>
    <t>Mayor's Signature: _______________________</t>
  </si>
  <si>
    <t>Clerk/Responsible Financial Officer’s Signature: _______________________</t>
  </si>
  <si>
    <t>Cwmaman Town Council Financial Risk Assessment</t>
  </si>
  <si>
    <t>Area</t>
  </si>
  <si>
    <t>Risk Description</t>
  </si>
  <si>
    <t>Likelihood</t>
  </si>
  <si>
    <t>Severity</t>
  </si>
  <si>
    <t>Control Measures</t>
  </si>
  <si>
    <t>Risk Score</t>
  </si>
  <si>
    <t>Risk Rating</t>
  </si>
  <si>
    <r>
      <t>Action Bands </t>
    </r>
    <r>
      <rPr>
        <sz val="11"/>
        <rFont val="Aptos"/>
        <charset val="1"/>
      </rPr>
      <t> </t>
    </r>
  </si>
  <si>
    <t>Assets</t>
  </si>
  <si>
    <t>Assets may be underinsured or based on outdated values</t>
  </si>
  <si>
    <t>Current Insurance policy is with BHIB/AVIA and values insured increase with RPI every year</t>
  </si>
  <si>
    <t>Most Unlikely</t>
  </si>
  <si>
    <t>Rating Band</t>
  </si>
  <si>
    <t>Action</t>
  </si>
  <si>
    <t>Civic regalia may be insufficiently insured</t>
  </si>
  <si>
    <t>Civic Regalia is included in the above insurance policy and the Assets Register.  </t>
  </si>
  <si>
    <t>Unlikely</t>
  </si>
  <si>
    <t>1-2 = Minimal Risk</t>
  </si>
  <si>
    <t>Maintain Control Measures</t>
  </si>
  <si>
    <t>Civic regalia may not be securely stored</t>
  </si>
  <si>
    <t>The Town Council stores it securely, and it is only requested for use by the Mayor when it is required and returned promptly afterwards. </t>
  </si>
  <si>
    <t>Likely</t>
  </si>
  <si>
    <t>3-4 = Low Risk  </t>
  </si>
  <si>
    <t>Review Control Measures </t>
  </si>
  <si>
    <t>Public play areas may pose safety risks due to poor maintenance</t>
  </si>
  <si>
    <t>H&amp;S Risk Assessments are carried out internally and ROSPA carry out an annual check to ensure safety standards are achieved and in line with current legislation.  Weekday daily visually checks are carried out and remedial action taken where necessary</t>
  </si>
  <si>
    <t>Most likely</t>
  </si>
  <si>
    <t>6-8 = Medium Risk</t>
  </si>
  <si>
    <t> Improve Control Measures </t>
  </si>
  <si>
    <t>Finance Banking</t>
  </si>
  <si>
    <t>Funds may be transferred without authorisation or to incorrect accounts</t>
  </si>
  <si>
    <t>Bank mandates reviewed. Dual authorisation required.</t>
  </si>
  <si>
    <t>9-16 = High Risk</t>
  </si>
  <si>
    <t> Improve Control Measures immediately/Consider Stopping working</t>
  </si>
  <si>
    <t>Cash may be lost or stolen during transit to the bank</t>
  </si>
  <si>
    <t>The Town Council has a policy of not accepting cash unless it is the only method a payment can be made</t>
  </si>
  <si>
    <t>Loans may be mismanaged or not comply with agreed terms</t>
  </si>
  <si>
    <t>Project plans and business case agreed (where applicable) before taking out a loan</t>
  </si>
  <si>
    <t>Minimal risk</t>
  </si>
  <si>
    <t>Accounts may not be reconciled or reviewed regularly, causing errors</t>
  </si>
  <si>
    <t>Bank account reconciliations are carried out for each month</t>
  </si>
  <si>
    <t>Low risk</t>
  </si>
  <si>
    <t xml:space="preserve">Grant </t>
  </si>
  <si>
    <t>Grants may be awarded without a fair or approved process</t>
  </si>
  <si>
    <t>Standard forms, approval via Full Council, reporting required.</t>
  </si>
  <si>
    <t>Medium risk</t>
  </si>
  <si>
    <t>Expenses</t>
  </si>
  <si>
    <t>Expenses may be claimed without proper authorisation or evidence</t>
  </si>
  <si>
    <t>Standardised Claim Forms must be fully completed, signed, and accompanied by valid receipts.</t>
  </si>
  <si>
    <t>Low Risk</t>
  </si>
  <si>
    <t>High Risk</t>
  </si>
  <si>
    <t>Invoice</t>
  </si>
  <si>
    <t>Invoices may be paid in error or without due authorisation</t>
  </si>
  <si>
    <t>All invoices are checked for: Accuracy of amounts, Match against purchase orders or approved quotations (where applicable) and Evidence of goods/services received</t>
  </si>
  <si>
    <t>VAT</t>
  </si>
  <si>
    <t>VAT may be incorrectly reclaimed or underclaimed</t>
  </si>
  <si>
    <t>Returns reconciled to nominal ledger. Checked monthly.</t>
  </si>
  <si>
    <t>Sealed Tenders </t>
  </si>
  <si>
    <t>Tenders may not follow proper procedures, risking challenge or loss</t>
  </si>
  <si>
    <r>
      <rPr>
        <sz val="11"/>
        <color rgb="FF000000"/>
        <rFont val="Calibri"/>
      </rPr>
      <t xml:space="preserve">All tender invitations require submissions in </t>
    </r>
    <r>
      <rPr>
        <b/>
        <sz val="11"/>
        <color rgb="FF000000"/>
        <rFont val="Calibri"/>
      </rPr>
      <t>sealed envelopes clearly marked “Sealed Tender”</t>
    </r>
    <r>
      <rPr>
        <sz val="11"/>
        <color rgb="FF000000"/>
        <rFont val="Calibri"/>
      </rPr>
      <t xml:space="preserve"> with </t>
    </r>
    <r>
      <rPr>
        <b/>
        <sz val="11"/>
        <color rgb="FF000000"/>
        <rFont val="Calibri"/>
      </rPr>
      <t>no identifying marks</t>
    </r>
    <r>
      <rPr>
        <sz val="11"/>
        <color rgb="FF000000"/>
        <rFont val="Calibri"/>
      </rPr>
      <t xml:space="preserve"> relating to the bidder or via individual email submission.</t>
    </r>
  </si>
  <si>
    <t>Staffing</t>
  </si>
  <si>
    <t>Key financial matters may lack oversight or proper documentation</t>
  </si>
  <si>
    <t>Requirements under Employment Law and HMRC ar.e fulfilled.  </t>
  </si>
  <si>
    <t>Staff may act outside their duties, causing risk to the council</t>
  </si>
  <si>
    <t>Responsibility of Town Council Manager / RFO </t>
  </si>
  <si>
    <t>Salary or PAYE may be incorrectly calculated or submitted</t>
  </si>
  <si>
    <t>Monthly PAYE review. HR policies in place. Reviewed annually.</t>
  </si>
  <si>
    <t>Council-owned land or assets may be unmanaged or unrecorded</t>
  </si>
  <si>
    <t>Responsibility of Services Officer on a day-to-day basis under the control of the Town Council Manager</t>
  </si>
  <si>
    <t>Contractors may fail to meet terms or service expectations</t>
  </si>
  <si>
    <t>Covered by their own Public Liability insurance </t>
  </si>
  <si>
    <t>Budget Monitoring</t>
  </si>
  <si>
    <t>Budgets may be inaccurate or not followed during the year</t>
  </si>
  <si>
    <t>Budget timetable commences in October and is dealt with by Full Council on recommendation of the Council Matters Committee</t>
  </si>
  <si>
    <t>Finance Controls</t>
  </si>
  <si>
    <t>Financial misstatements may go unnoticed due to weak oversight</t>
  </si>
  <si>
    <t>Budgets, Cash Books, Bank reconciliations all take place on a regular basis, with each month reconciled before the next months is checked</t>
  </si>
  <si>
    <t>Liability</t>
  </si>
  <si>
    <t>Risks to land and assets may not be identified or mitigated</t>
  </si>
  <si>
    <t>Risk Assessments and H&amp;S Assessments regularly carried out by the appropriate Officers</t>
  </si>
  <si>
    <t>Unmanaged trees may pose legal or safety hazards</t>
  </si>
  <si>
    <t>Regularly assessed and action taken if required.</t>
  </si>
  <si>
    <t>Utilities</t>
  </si>
  <si>
    <t>Utility charges could be incorectly estimated or overcharged due to dispute with provider</t>
  </si>
  <si>
    <t>Utiltiy bills are monoitored for accuracy but issues present with ongoing disputes.</t>
  </si>
  <si>
    <t>Legal Liability</t>
  </si>
  <si>
    <t>Council may breach legal duties or statutory requirements</t>
  </si>
  <si>
    <t>Monitored via Clerk/RFO. Reviewed by internal auditor.</t>
  </si>
  <si>
    <t>Ownership records for assets may be missing or unclear</t>
  </si>
  <si>
    <t>All leases, H&amp;S and Risk Assessments stored securely </t>
  </si>
  <si>
    <t>Constitution may be outdated, causing governance issues</t>
  </si>
  <si>
    <t>standing Orders, Financial Standing Orders reviewed on each change of Council (every 4 years) and as and when necessary to ensure that they comply with current legislation. </t>
  </si>
  <si>
    <t>Councillors may breach code of conduct, affecting governance</t>
  </si>
  <si>
    <t>Signed Declaration of Interests.</t>
  </si>
  <si>
    <t>Cybersecurity</t>
  </si>
  <si>
    <t>Council may fall victim to fraudulent or phishing payment requests</t>
  </si>
  <si>
    <t>Supplier verification, dual approval, email awareness training.</t>
  </si>
  <si>
    <t>IT Systems</t>
  </si>
  <si>
    <t>Financial data may be lost due to IT system failure</t>
  </si>
  <si>
    <t>Daily cloud backups. IT support. Rialtas data checked monthly.</t>
  </si>
  <si>
    <t>Payments</t>
  </si>
  <si>
    <t>Payments may be made without proper council approval</t>
  </si>
  <si>
    <t>All payments authorised at Council meetings</t>
  </si>
  <si>
    <t>Debtors</t>
  </si>
  <si>
    <t>Income due to the council may not be collected</t>
  </si>
  <si>
    <t>Debtors list maintained. Sales invoices tracked monthly.</t>
  </si>
  <si>
    <t>Creditors</t>
  </si>
  <si>
    <t>Suppliers may be paid late or twice due to poor controls</t>
  </si>
  <si>
    <t>Invoices logged and reviewed. Paid once authorised.</t>
  </si>
  <si>
    <t>Reserves</t>
  </si>
  <si>
    <t>Earmarked reserves may be used without formal approval</t>
  </si>
  <si>
    <t>EMR reviewed at year-end. Council approval minuted.</t>
  </si>
  <si>
    <t>Loans</t>
  </si>
  <si>
    <t>Loans may be taken or managed contrary to policy</t>
  </si>
  <si>
    <t>Business case required. Monitored by RFO and Clerk.</t>
  </si>
  <si>
    <t>Procurement</t>
  </si>
  <si>
    <t>Goods/services may be purchased without achieving best value</t>
  </si>
  <si>
    <t>Standing Orders followed. Three quotes where required.</t>
  </si>
  <si>
    <t>Events</t>
  </si>
  <si>
    <t>Public events may overspend or result in financial loss</t>
  </si>
  <si>
    <t>Budget approved in advance. Monitored by RFO.</t>
  </si>
  <si>
    <t>Insurance</t>
  </si>
  <si>
    <t>Insurance policies may lapse or provide inadequate cover</t>
  </si>
  <si>
    <t>Policy reviewed before renewal. Linked to asset register.</t>
  </si>
  <si>
    <t>Fraud / Theft</t>
  </si>
  <si>
    <t>Funds may be lost due to fraud or misappropriation</t>
  </si>
  <si>
    <t>Fidelity cover. Audit trail. Payment controls.</t>
  </si>
  <si>
    <t>Council Records</t>
  </si>
  <si>
    <t>Key documents may be lost, affecting audit and compliance</t>
  </si>
  <si>
    <t>Cloud backups. Paper copies secured in archive.</t>
  </si>
  <si>
    <t>Contracts</t>
  </si>
  <si>
    <t>Contractors may underperform, delaying council services</t>
  </si>
  <si>
    <t>SLAs in place. Reviewed annually.</t>
  </si>
  <si>
    <t>Reputation</t>
  </si>
  <si>
    <t>Poor financial management may erode public trust</t>
  </si>
  <si>
    <t>Transparent reporting. Published reports. Proactive issue handling.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</si>
</sst>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8"/>
      <name val="Aptos Narrow"/>
      <family val="2"/>
      <scheme val="minor"/>
    </font>
    <font>
      <b/>
      <sz val="16"/>
      <color theme="1"/>
      <name val="Calibri"/>
      <family val="2"/>
    </font>
    <font>
      <sz val="11"/>
      <color theme="1"/>
      <name val="Calibri"/>
      <family val="2"/>
    </font>
    <font>
      <b/>
      <sz val="11"/>
      <color theme="1"/>
      <name val="Calibri"/>
      <family val="2"/>
    </font>
    <font>
      <sz val="11"/>
      <name val="Calibri"/>
      <family val="2"/>
    </font>
    <font>
      <sz val="11"/>
      <color rgb="FF000000"/>
      <name val="Calibri"/>
    </font>
    <font>
      <b/>
      <sz val="11"/>
      <color rgb="FF000000"/>
      <name val="Calibri"/>
    </font>
    <font>
      <sz val="11"/>
      <name val="Aptos"/>
      <charset val="1"/>
    </font>
    <font>
      <b/>
      <sz val="11"/>
      <name val="Aptos"/>
      <charset val="1"/>
    </font>
    <font>
      <sz val="12"/>
      <color theme="1"/>
      <name val="Aptos Narrow"/>
      <family val="2"/>
      <scheme val="minor"/>
    </font>
    <font>
      <sz val="20"/>
      <color theme="1"/>
      <name val="Aptos Narrow"/>
      <family val="2"/>
      <scheme val="minor"/>
    </font>
    <font>
      <sz val="11"/>
      <color rgb="FF242424"/>
      <name val="Aptos Narrow"/>
      <charset val="1"/>
    </font>
  </fonts>
  <fills count="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auto="1"/>
      </right>
      <top style="medium">
        <color rgb="FF000000"/>
      </top>
      <bottom/>
      <diagonal/>
    </border>
    <border>
      <left style="thin">
        <color auto="1"/>
      </left>
      <right style="thin">
        <color auto="1"/>
      </right>
      <top style="medium">
        <color rgb="FF000000"/>
      </top>
      <bottom/>
      <diagonal/>
    </border>
    <border>
      <left style="thin">
        <color auto="1"/>
      </left>
      <right/>
      <top style="medium">
        <color rgb="FF000000"/>
      </top>
      <bottom/>
      <diagonal/>
    </border>
    <border>
      <left style="medium">
        <color indexed="64"/>
      </left>
      <right style="medium">
        <color indexed="64"/>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style="medium">
        <color rgb="FF000000"/>
      </top>
      <bottom/>
      <diagonal/>
    </border>
  </borders>
  <cellStyleXfs count="1">
    <xf numFmtId="0" fontId="0" fillId="0" borderId="0"/>
  </cellStyleXfs>
  <cellXfs count="71">
    <xf numFmtId="0" fontId="0" fillId="0" borderId="0" xfId="0"/>
    <xf numFmtId="0" fontId="3" fillId="0" borderId="0" xfId="0" applyFont="1"/>
    <xf numFmtId="0" fontId="3" fillId="0" borderId="0" xfId="0" applyFont="1" applyAlignment="1">
      <alignment vertical="center"/>
    </xf>
    <xf numFmtId="0" fontId="3" fillId="0" borderId="6" xfId="0" applyFont="1" applyBorder="1"/>
    <xf numFmtId="0" fontId="3" fillId="0" borderId="6" xfId="0" applyFont="1" applyBorder="1" applyAlignment="1">
      <alignment vertical="center"/>
    </xf>
    <xf numFmtId="0" fontId="3" fillId="0" borderId="5" xfId="0" applyFont="1" applyBorder="1"/>
    <xf numFmtId="0" fontId="3" fillId="0" borderId="4" xfId="0" applyFont="1" applyBorder="1"/>
    <xf numFmtId="0" fontId="3" fillId="0" borderId="7" xfId="0" applyFont="1" applyBorder="1"/>
    <xf numFmtId="0" fontId="3" fillId="0" borderId="0" xfId="0" applyFont="1" applyBorder="1"/>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3" fillId="0" borderId="0" xfId="0" applyFont="1" applyBorder="1" applyAlignment="1">
      <alignment vertical="center"/>
    </xf>
    <xf numFmtId="0" fontId="3" fillId="0" borderId="12" xfId="0" applyFont="1" applyBorder="1" applyAlignment="1">
      <alignment horizontal="left" vertical="center"/>
    </xf>
    <xf numFmtId="0" fontId="3" fillId="0" borderId="13" xfId="0" applyFont="1" applyBorder="1" applyAlignment="1">
      <alignment vertical="center"/>
    </xf>
    <xf numFmtId="0" fontId="3" fillId="0" borderId="13" xfId="0" applyFont="1" applyBorder="1"/>
    <xf numFmtId="0" fontId="3" fillId="0" borderId="14" xfId="0" applyFont="1" applyBorder="1" applyAlignment="1">
      <alignment horizontal="left" vertical="center"/>
    </xf>
    <xf numFmtId="0" fontId="3" fillId="0" borderId="0" xfId="0" applyFont="1" applyBorder="1" applyAlignment="1">
      <alignment wrapText="1"/>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16" xfId="0" applyFont="1" applyBorder="1"/>
    <xf numFmtId="0" fontId="4" fillId="0" borderId="17" xfId="0" applyFont="1" applyBorder="1" applyAlignment="1">
      <alignment horizontal="center" vertical="top"/>
    </xf>
    <xf numFmtId="0" fontId="4" fillId="0" borderId="18" xfId="0" applyFont="1" applyBorder="1" applyAlignment="1">
      <alignment horizontal="center" vertical="top"/>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13" xfId="0" applyFont="1" applyBorder="1" applyAlignment="1">
      <alignment horizontal="center" vertical="top"/>
    </xf>
    <xf numFmtId="0" fontId="3" fillId="0" borderId="12" xfId="0" applyFont="1" applyBorder="1"/>
    <xf numFmtId="0" fontId="3" fillId="0" borderId="10" xfId="0" applyFont="1" applyBorder="1"/>
    <xf numFmtId="0" fontId="3" fillId="0" borderId="14" xfId="0" applyFont="1" applyBorder="1"/>
    <xf numFmtId="0" fontId="3" fillId="0" borderId="12" xfId="0" applyFont="1" applyBorder="1" applyAlignment="1">
      <alignment vertical="center"/>
    </xf>
    <xf numFmtId="0" fontId="3" fillId="0" borderId="13" xfId="0" applyFont="1" applyBorder="1" applyAlignment="1">
      <alignment wrapText="1"/>
    </xf>
    <xf numFmtId="0" fontId="5" fillId="0" borderId="12" xfId="0" applyFont="1" applyBorder="1"/>
    <xf numFmtId="0" fontId="6" fillId="0" borderId="13" xfId="0" applyFont="1" applyBorder="1" applyAlignment="1">
      <alignment wrapText="1"/>
    </xf>
    <xf numFmtId="0" fontId="3" fillId="0" borderId="21" xfId="0" applyFont="1" applyBorder="1" applyAlignment="1">
      <alignment horizontal="left" vertical="center"/>
    </xf>
    <xf numFmtId="0" fontId="3" fillId="0" borderId="10" xfId="0" applyFont="1" applyBorder="1" applyAlignment="1">
      <alignment vertical="center" wrapText="1"/>
    </xf>
    <xf numFmtId="0" fontId="4" fillId="0" borderId="21" xfId="0" applyFont="1" applyBorder="1" applyAlignment="1">
      <alignment horizontal="center"/>
    </xf>
    <xf numFmtId="0" fontId="4" fillId="0" borderId="22" xfId="0" applyFont="1" applyBorder="1" applyAlignment="1">
      <alignment horizontal="center"/>
    </xf>
    <xf numFmtId="0" fontId="8" fillId="0" borderId="0" xfId="0" applyFont="1" applyAlignment="1">
      <alignment wrapText="1"/>
    </xf>
    <xf numFmtId="0" fontId="3" fillId="0" borderId="11" xfId="0" applyFont="1" applyBorder="1" applyAlignment="1">
      <alignment horizontal="center"/>
    </xf>
    <xf numFmtId="0" fontId="3" fillId="0" borderId="21" xfId="0" applyFont="1" applyBorder="1" applyAlignment="1">
      <alignment horizontal="center"/>
    </xf>
    <xf numFmtId="0" fontId="3" fillId="2" borderId="14" xfId="0" applyFont="1" applyFill="1" applyBorder="1"/>
    <xf numFmtId="0" fontId="3" fillId="2" borderId="23" xfId="0" applyFont="1" applyFill="1" applyBorder="1"/>
    <xf numFmtId="0" fontId="3" fillId="3" borderId="14" xfId="0" applyFont="1" applyFill="1" applyBorder="1"/>
    <xf numFmtId="0" fontId="3" fillId="3" borderId="23" xfId="0" applyFont="1" applyFill="1" applyBorder="1"/>
    <xf numFmtId="0" fontId="3" fillId="4" borderId="14" xfId="0" applyFont="1" applyFill="1" applyBorder="1"/>
    <xf numFmtId="0" fontId="3" fillId="4" borderId="23" xfId="0" applyFont="1" applyFill="1" applyBorder="1"/>
    <xf numFmtId="0" fontId="3" fillId="5" borderId="15" xfId="0" applyFont="1" applyFill="1" applyBorder="1"/>
    <xf numFmtId="0" fontId="3" fillId="5" borderId="24" xfId="0" applyFont="1" applyFill="1" applyBorder="1"/>
    <xf numFmtId="0" fontId="9" fillId="0" borderId="12" xfId="0" applyFont="1" applyBorder="1" applyAlignment="1">
      <alignment horizontal="center"/>
    </xf>
    <xf numFmtId="0" fontId="9" fillId="0" borderId="25" xfId="0" applyFont="1" applyBorder="1" applyAlignment="1">
      <alignment horizontal="center"/>
    </xf>
    <xf numFmtId="0" fontId="3" fillId="2" borderId="12" xfId="0" applyFont="1" applyFill="1" applyBorder="1"/>
    <xf numFmtId="0" fontId="3" fillId="2" borderId="7" xfId="0" applyFont="1" applyFill="1" applyBorder="1"/>
    <xf numFmtId="0" fontId="3" fillId="3" borderId="8" xfId="0" applyFont="1" applyFill="1" applyBorder="1"/>
    <xf numFmtId="0" fontId="3" fillId="4" borderId="8" xfId="0" applyFont="1" applyFill="1" applyBorder="1"/>
    <xf numFmtId="0" fontId="3" fillId="5" borderId="9" xfId="0" applyFont="1" applyFill="1" applyBorder="1"/>
    <xf numFmtId="0" fontId="3" fillId="4" borderId="7" xfId="0" applyFont="1" applyFill="1" applyBorder="1"/>
    <xf numFmtId="0" fontId="3" fillId="4" borderId="9" xfId="0" applyFont="1" applyFill="1" applyBorder="1"/>
    <xf numFmtId="0" fontId="3" fillId="3" borderId="7" xfId="0" applyFont="1" applyFill="1" applyBorder="1"/>
    <xf numFmtId="0" fontId="3" fillId="2" borderId="8" xfId="0" applyFont="1" applyFill="1" applyBorder="1"/>
    <xf numFmtId="0" fontId="3" fillId="5" borderId="11" xfId="0" applyFont="1" applyFill="1" applyBorder="1"/>
    <xf numFmtId="0" fontId="0" fillId="0" borderId="0" xfId="0" applyAlignment="1">
      <alignment horizontal="center"/>
    </xf>
    <xf numFmtId="0" fontId="0" fillId="0" borderId="0" xfId="0" applyAlignment="1">
      <alignment wrapText="1"/>
    </xf>
    <xf numFmtId="0" fontId="0" fillId="0" borderId="9" xfId="0" applyBorder="1"/>
    <xf numFmtId="0" fontId="0" fillId="0" borderId="11" xfId="0" applyBorder="1" applyAlignment="1">
      <alignment wrapText="1"/>
    </xf>
    <xf numFmtId="0" fontId="12" fillId="0" borderId="11" xfId="0" applyFont="1" applyBorder="1"/>
    <xf numFmtId="0" fontId="0" fillId="0" borderId="9" xfId="0" applyFont="1" applyBorder="1"/>
    <xf numFmtId="0" fontId="10" fillId="0" borderId="0" xfId="0" applyFont="1" applyAlignment="1"/>
    <xf numFmtId="0" fontId="11" fillId="0" borderId="7" xfId="0" applyFont="1" applyBorder="1"/>
    <xf numFmtId="0" fontId="10" fillId="0" borderId="8" xfId="0" applyFont="1" applyBorder="1" applyAlignment="1"/>
    <xf numFmtId="0" fontId="10" fillId="0" borderId="9" xfId="0" applyFont="1" applyBorder="1" applyAlignment="1"/>
    <xf numFmtId="0" fontId="0" fillId="0" borderId="9"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chemeClr val="tx1">
                    <a:lumMod val="65000"/>
                    <a:lumOff val="35000"/>
                  </a:schemeClr>
                </a:solidFill>
                <a:latin typeface="+mn-lt"/>
                <a:ea typeface="+mn-ea"/>
                <a:cs typeface="+mn-cs"/>
              </a:defRPr>
            </a:pPr>
            <a:r>
              <a:rPr lang="en-GB" b="1"/>
              <a:t>Financial Risk Distribution 2024/25</a:t>
            </a:r>
          </a:p>
        </c:rich>
      </c:tx>
      <c:overlay val="0"/>
      <c:spPr>
        <a:noFill/>
        <a:ln>
          <a:noFill/>
        </a:ln>
        <a:effectLst/>
      </c:spPr>
      <c:txPr>
        <a:bodyPr rot="0" spcFirstLastPara="1" vertOverflow="ellipsis" vert="horz" wrap="square" anchor="ctr" anchorCtr="1"/>
        <a:lstStyle/>
        <a:p>
          <a:pPr>
            <a:defRPr sz="1400" b="1" i="0" u="sng"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Risk Scores</c:v>
          </c:tx>
          <c:spPr>
            <a:solidFill>
              <a:srgbClr val="FFC000"/>
            </a:solidFill>
            <a:ln>
              <a:solidFill>
                <a:schemeClr val="accent2">
                  <a:lumMod val="75000"/>
                </a:schemeClr>
              </a:solidFill>
            </a:ln>
            <a:effectLst/>
          </c:spPr>
          <c:invertIfNegative val="0"/>
          <c:dPt>
            <c:idx val="0"/>
            <c:invertIfNegative val="0"/>
            <c:bubble3D val="0"/>
            <c:spPr>
              <a:solidFill>
                <a:srgbClr val="FFC000"/>
              </a:solidFill>
              <a:ln>
                <a:solidFill>
                  <a:schemeClr val="accent2">
                    <a:lumMod val="75000"/>
                  </a:schemeClr>
                </a:solidFill>
              </a:ln>
              <a:effectLst/>
            </c:spPr>
          </c:dPt>
          <c:dPt>
            <c:idx val="1"/>
            <c:invertIfNegative val="0"/>
            <c:bubble3D val="0"/>
            <c:spPr>
              <a:solidFill>
                <a:srgbClr val="FFC000"/>
              </a:solidFill>
              <a:ln>
                <a:solidFill>
                  <a:schemeClr val="accent2">
                    <a:lumMod val="75000"/>
                  </a:schemeClr>
                </a:solidFill>
              </a:ln>
              <a:effectLst/>
            </c:spPr>
          </c:dPt>
          <c:dPt>
            <c:idx val="2"/>
            <c:invertIfNegative val="0"/>
            <c:bubble3D val="0"/>
            <c:spPr>
              <a:solidFill>
                <a:srgbClr val="FFC000"/>
              </a:solidFill>
              <a:ln>
                <a:solidFill>
                  <a:schemeClr val="accent3">
                    <a:lumMod val="60000"/>
                    <a:lumOff val="40000"/>
                  </a:schemeClr>
                </a:solidFill>
              </a:ln>
              <a:effectLst/>
            </c:spPr>
          </c:dPt>
          <c:cat>
            <c:strRef>
              <c:f>'Financial Risk Assessment 2025'!$K$9:$K$12</c:f>
              <c:strCache>
                <c:ptCount val="4"/>
                <c:pt idx="0">
                  <c:v>Minimal risk</c:v>
                </c:pt>
                <c:pt idx="1">
                  <c:v>Low risk</c:v>
                </c:pt>
                <c:pt idx="2">
                  <c:v>Medium risk</c:v>
                </c:pt>
                <c:pt idx="3">
                  <c:v>High Risk</c:v>
                </c:pt>
              </c:strCache>
            </c:strRef>
          </c:cat>
          <c:val>
            <c:numRef>
              <c:f>'Financial Risk Assessment 2025'!$L$9:$L$12</c:f>
              <c:numCache>
                <c:formatCode>General</c:formatCode>
                <c:ptCount val="4"/>
                <c:pt idx="0">
                  <c:v>2</c:v>
                </c:pt>
                <c:pt idx="1">
                  <c:v>8</c:v>
                </c:pt>
                <c:pt idx="2">
                  <c:v>30</c:v>
                </c:pt>
                <c:pt idx="3">
                  <c:v>1</c:v>
                </c:pt>
              </c:numCache>
            </c:numRef>
          </c:val>
          <c:extLst>
            <c:ext xmlns:c16="http://schemas.microsoft.com/office/drawing/2014/chart" uri="{C3380CC4-5D6E-409C-BE32-E72D297353CC}">
              <c16:uniqueId val="{00000008-BE39-45D6-A072-6EE6FA4CA4C5}"/>
            </c:ext>
          </c:extLst>
        </c:ser>
        <c:dLbls>
          <c:showLegendKey val="0"/>
          <c:showVal val="0"/>
          <c:showCatName val="0"/>
          <c:showSerName val="0"/>
          <c:showPercent val="0"/>
          <c:showBubbleSize val="0"/>
        </c:dLbls>
        <c:gapWidth val="219"/>
        <c:overlap val="-27"/>
        <c:axId val="1084283887"/>
        <c:axId val="1084284367"/>
      </c:barChart>
      <c:catAx>
        <c:axId val="1084283887"/>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Risk Category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84284367"/>
        <c:crosses val="autoZero"/>
        <c:auto val="1"/>
        <c:lblAlgn val="ctr"/>
        <c:lblOffset val="100"/>
        <c:noMultiLvlLbl val="0"/>
      </c:catAx>
      <c:valAx>
        <c:axId val="1084284367"/>
        <c:scaling>
          <c:orientation val="minMax"/>
          <c:max val="38"/>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Number of Risks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84283887"/>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581025</xdr:colOff>
      <xdr:row>9</xdr:row>
      <xdr:rowOff>0</xdr:rowOff>
    </xdr:from>
    <xdr:to>
      <xdr:col>15</xdr:col>
      <xdr:colOff>4248150</xdr:colOff>
      <xdr:row>26</xdr:row>
      <xdr:rowOff>161925</xdr:rowOff>
    </xdr:to>
    <xdr:graphicFrame macro="">
      <xdr:nvGraphicFramePr>
        <xdr:cNvPr id="4" name="Chart 3">
          <a:extLst>
            <a:ext uri="{FF2B5EF4-FFF2-40B4-BE49-F238E27FC236}">
              <a16:creationId xmlns:a16="http://schemas.microsoft.com/office/drawing/2014/main" id="{06841405-DA76-4BC3-9BBD-37C82F60F6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7089-5C61-4788-BECA-BCFAA4188BA5}">
  <dimension ref="A1:E13"/>
  <sheetViews>
    <sheetView workbookViewId="0">
      <selection activeCell="A4" sqref="A4"/>
    </sheetView>
  </sheetViews>
  <sheetFormatPr defaultRowHeight="15"/>
  <cols>
    <col min="1" max="1" width="179.42578125" customWidth="1"/>
  </cols>
  <sheetData>
    <row r="1" spans="1:5" ht="26.25">
      <c r="A1" s="67" t="s">
        <v>0</v>
      </c>
      <c r="B1" s="60"/>
      <c r="C1" s="60"/>
      <c r="D1" s="60"/>
      <c r="E1" s="60"/>
    </row>
    <row r="2" spans="1:5" ht="15.75">
      <c r="A2" s="68" t="s">
        <v>1</v>
      </c>
      <c r="B2" s="66"/>
      <c r="C2" s="66"/>
      <c r="D2" s="66"/>
      <c r="E2" s="66"/>
    </row>
    <row r="3" spans="1:5" ht="15.75">
      <c r="A3" s="69" t="s">
        <v>2</v>
      </c>
      <c r="B3" s="66"/>
      <c r="C3" s="66"/>
      <c r="D3" s="66"/>
      <c r="E3" s="66"/>
    </row>
    <row r="4" spans="1:5" ht="243" customHeight="1">
      <c r="A4" s="70" t="s">
        <v>3</v>
      </c>
    </row>
    <row r="5" spans="1:5">
      <c r="A5" s="61"/>
    </row>
    <row r="6" spans="1:5" ht="29.25">
      <c r="A6" s="63" t="s">
        <v>4</v>
      </c>
    </row>
    <row r="8" spans="1:5" ht="145.5" customHeight="1">
      <c r="A8" s="63" t="s">
        <v>5</v>
      </c>
    </row>
    <row r="10" spans="1:5">
      <c r="A10" s="64" t="s">
        <v>6</v>
      </c>
    </row>
    <row r="11" spans="1:5" ht="45.75" customHeight="1">
      <c r="A11" s="65" t="s">
        <v>7</v>
      </c>
    </row>
    <row r="12" spans="1:5" ht="63.75" customHeight="1">
      <c r="A12" s="62" t="s">
        <v>8</v>
      </c>
    </row>
    <row r="13" spans="1:5" ht="75" customHeight="1">
      <c r="A13" s="62" t="s">
        <v>9</v>
      </c>
    </row>
  </sheetData>
  <mergeCells count="1">
    <mergeCell ref="B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ABD8C-EA4E-449C-8B82-7F0247F0B369}">
  <sheetPr>
    <pageSetUpPr fitToPage="1"/>
  </sheetPr>
  <dimension ref="A1:P43"/>
  <sheetViews>
    <sheetView tabSelected="1" topLeftCell="A19" workbookViewId="0">
      <selection activeCell="L28" sqref="L28"/>
    </sheetView>
  </sheetViews>
  <sheetFormatPr defaultColWidth="8.85546875" defaultRowHeight="15"/>
  <cols>
    <col min="1" max="1" width="16.7109375" style="1" bestFit="1" customWidth="1"/>
    <col min="2" max="2" width="59.7109375" style="1" bestFit="1" customWidth="1"/>
    <col min="3" max="3" width="10.140625" style="1" bestFit="1" customWidth="1"/>
    <col min="4" max="4" width="8.28515625" style="1" bestFit="1" customWidth="1"/>
    <col min="5" max="5" width="82.42578125" style="1" bestFit="1" customWidth="1"/>
    <col min="6" max="6" width="10.140625" style="1" bestFit="1" customWidth="1"/>
    <col min="7" max="7" width="12.140625" style="1" bestFit="1" customWidth="1"/>
    <col min="8" max="8" width="9.140625"/>
    <col min="9" max="10" width="8.85546875" style="1"/>
    <col min="11" max="11" width="15.7109375" style="1" customWidth="1"/>
    <col min="12" max="12" width="7.42578125" style="1" customWidth="1"/>
    <col min="13" max="14" width="8.85546875" style="1"/>
    <col min="15" max="15" width="29.28515625" style="1" customWidth="1"/>
    <col min="16" max="16" width="64" style="1" customWidth="1"/>
    <col min="17" max="16384" width="8.85546875" style="1"/>
  </cols>
  <sheetData>
    <row r="1" spans="1:16" ht="38.450000000000003" customHeight="1">
      <c r="A1" s="10" t="s">
        <v>10</v>
      </c>
      <c r="B1" s="11"/>
      <c r="C1" s="11"/>
      <c r="D1" s="11"/>
      <c r="E1" s="11"/>
      <c r="F1" s="11"/>
      <c r="G1" s="9"/>
    </row>
    <row r="2" spans="1:16" ht="29.25" customHeight="1">
      <c r="A2" s="21" t="s">
        <v>11</v>
      </c>
      <c r="B2" s="22" t="s">
        <v>12</v>
      </c>
      <c r="C2" s="22" t="s">
        <v>13</v>
      </c>
      <c r="D2" s="23" t="s">
        <v>14</v>
      </c>
      <c r="E2" s="24" t="s">
        <v>15</v>
      </c>
      <c r="F2" s="25" t="s">
        <v>16</v>
      </c>
      <c r="G2" s="7" t="str">
        <f>IF(F2=3,"Low Risk", IF(F2=4,"Low Risk", IF(F2=6,"Medium Risk", IF(F2=8,"Medium Risk", IF(F2=2,"Minimal Risk","")))))</f>
        <v/>
      </c>
      <c r="K2" s="35" t="s">
        <v>17</v>
      </c>
      <c r="L2" s="36"/>
      <c r="O2" s="48" t="s">
        <v>18</v>
      </c>
      <c r="P2" s="49"/>
    </row>
    <row r="3" spans="1:16">
      <c r="A3" s="13" t="s">
        <v>19</v>
      </c>
      <c r="B3" s="14" t="s">
        <v>20</v>
      </c>
      <c r="C3" s="15">
        <v>2</v>
      </c>
      <c r="D3" s="15">
        <v>3</v>
      </c>
      <c r="E3" s="15" t="s">
        <v>21</v>
      </c>
      <c r="F3" s="15">
        <f>C3*D3</f>
        <v>6</v>
      </c>
      <c r="G3" s="55" t="str">
        <f t="shared" ref="G3:G43" si="0">IF(F3=3,"Low Risk", IF(F3=4,"Low Risk", IF(F3=6,"Medium Risk", IF(F3=8,"Medium Risk", IF(F3=2,"Minimal Risk","")))))</f>
        <v>Medium Risk</v>
      </c>
      <c r="K3" s="40" t="s">
        <v>22</v>
      </c>
      <c r="L3" s="41">
        <v>1</v>
      </c>
      <c r="O3" s="39" t="s">
        <v>23</v>
      </c>
      <c r="P3" s="38" t="s">
        <v>24</v>
      </c>
    </row>
    <row r="4" spans="1:16">
      <c r="A4" s="16"/>
      <c r="B4" s="12" t="s">
        <v>25</v>
      </c>
      <c r="C4" s="8">
        <v>1</v>
      </c>
      <c r="D4" s="8">
        <v>2</v>
      </c>
      <c r="E4" s="8" t="s">
        <v>26</v>
      </c>
      <c r="F4" s="8">
        <f>C4*D4</f>
        <v>2</v>
      </c>
      <c r="G4" s="58" t="str">
        <f t="shared" si="0"/>
        <v>Minimal Risk</v>
      </c>
      <c r="K4" s="42" t="s">
        <v>27</v>
      </c>
      <c r="L4" s="43">
        <v>2</v>
      </c>
      <c r="O4" s="40" t="s">
        <v>28</v>
      </c>
      <c r="P4" s="41" t="s">
        <v>29</v>
      </c>
    </row>
    <row r="5" spans="1:16" ht="30.75">
      <c r="A5" s="16"/>
      <c r="B5" s="12" t="s">
        <v>30</v>
      </c>
      <c r="C5" s="8">
        <v>2</v>
      </c>
      <c r="D5" s="8">
        <v>2</v>
      </c>
      <c r="E5" s="17" t="s">
        <v>31</v>
      </c>
      <c r="F5" s="8">
        <f>C5*D5</f>
        <v>4</v>
      </c>
      <c r="G5" s="52" t="str">
        <f t="shared" si="0"/>
        <v>Low Risk</v>
      </c>
      <c r="K5" s="44" t="s">
        <v>32</v>
      </c>
      <c r="L5" s="45">
        <v>3</v>
      </c>
      <c r="O5" s="42" t="s">
        <v>33</v>
      </c>
      <c r="P5" s="43" t="s">
        <v>34</v>
      </c>
    </row>
    <row r="6" spans="1:16" ht="48" customHeight="1">
      <c r="A6" s="16"/>
      <c r="B6" s="12" t="s">
        <v>35</v>
      </c>
      <c r="C6" s="8">
        <v>2</v>
      </c>
      <c r="D6" s="8">
        <v>3</v>
      </c>
      <c r="E6" s="17" t="s">
        <v>36</v>
      </c>
      <c r="F6" s="8">
        <f>C6*D6</f>
        <v>6</v>
      </c>
      <c r="G6" s="53" t="str">
        <f t="shared" si="0"/>
        <v>Medium Risk</v>
      </c>
      <c r="K6" s="46" t="s">
        <v>37</v>
      </c>
      <c r="L6" s="47">
        <v>4</v>
      </c>
      <c r="O6" s="44" t="s">
        <v>38</v>
      </c>
      <c r="P6" s="45" t="s">
        <v>39</v>
      </c>
    </row>
    <row r="7" spans="1:16">
      <c r="A7" s="13" t="s">
        <v>40</v>
      </c>
      <c r="B7" s="14" t="s">
        <v>41</v>
      </c>
      <c r="C7" s="15">
        <v>2</v>
      </c>
      <c r="D7" s="15">
        <v>3</v>
      </c>
      <c r="E7" s="15" t="s">
        <v>42</v>
      </c>
      <c r="F7" s="15">
        <f>C7*D7</f>
        <v>6</v>
      </c>
      <c r="G7" s="55" t="str">
        <f t="shared" si="0"/>
        <v>Medium Risk</v>
      </c>
      <c r="O7" s="46" t="s">
        <v>43</v>
      </c>
      <c r="P7" s="47" t="s">
        <v>44</v>
      </c>
    </row>
    <row r="8" spans="1:16">
      <c r="A8" s="16"/>
      <c r="B8" s="12" t="s">
        <v>45</v>
      </c>
      <c r="C8" s="8">
        <v>2</v>
      </c>
      <c r="D8" s="8">
        <v>3</v>
      </c>
      <c r="E8" s="8" t="s">
        <v>46</v>
      </c>
      <c r="F8" s="8">
        <f>C8*D8</f>
        <v>6</v>
      </c>
      <c r="G8" s="53" t="str">
        <f t="shared" si="0"/>
        <v>Medium Risk</v>
      </c>
      <c r="O8" s="37"/>
    </row>
    <row r="9" spans="1:16">
      <c r="A9" s="16"/>
      <c r="B9" s="12" t="s">
        <v>47</v>
      </c>
      <c r="C9" s="8">
        <v>2</v>
      </c>
      <c r="D9" s="8">
        <v>4</v>
      </c>
      <c r="E9" s="8" t="s">
        <v>48</v>
      </c>
      <c r="F9" s="8">
        <f>C9*D9</f>
        <v>8</v>
      </c>
      <c r="G9" s="53" t="str">
        <f>IF(F9=3,"Low Risk", IF(F9=4,"Low Risk", IF(F9=6,"Medium Risk", IF(F9=8,"Medium Risk", IF(F9=2,"Minimal Risk","")))))</f>
        <v>Medium Risk</v>
      </c>
      <c r="K9" s="50" t="s">
        <v>49</v>
      </c>
      <c r="L9" s="51">
        <f>COUNTIF(G4:G102, "Minimal Risk")</f>
        <v>2</v>
      </c>
      <c r="O9" s="37"/>
    </row>
    <row r="10" spans="1:16">
      <c r="A10" s="16"/>
      <c r="B10" s="12" t="s">
        <v>50</v>
      </c>
      <c r="C10" s="8">
        <v>2</v>
      </c>
      <c r="D10" s="8">
        <v>3</v>
      </c>
      <c r="E10" s="8" t="s">
        <v>51</v>
      </c>
      <c r="F10" s="8">
        <f>C10*D10</f>
        <v>6</v>
      </c>
      <c r="G10" s="53" t="str">
        <f t="shared" si="0"/>
        <v>Medium Risk</v>
      </c>
      <c r="K10" s="42" t="s">
        <v>52</v>
      </c>
      <c r="L10" s="52">
        <f>COUNTIF(G2:G100, "Low Risk")</f>
        <v>8</v>
      </c>
    </row>
    <row r="11" spans="1:16">
      <c r="A11" s="26" t="s">
        <v>53</v>
      </c>
      <c r="B11" s="14" t="s">
        <v>54</v>
      </c>
      <c r="C11" s="15">
        <v>2</v>
      </c>
      <c r="D11" s="15">
        <v>3</v>
      </c>
      <c r="E11" s="15" t="s">
        <v>55</v>
      </c>
      <c r="F11" s="15">
        <f>C11*D11</f>
        <v>6</v>
      </c>
      <c r="G11" s="55" t="str">
        <f t="shared" si="0"/>
        <v>Medium Risk</v>
      </c>
      <c r="K11" s="44" t="s">
        <v>56</v>
      </c>
      <c r="L11" s="53">
        <f>COUNTIF(G3:G101, "Medium Risk")</f>
        <v>30</v>
      </c>
    </row>
    <row r="12" spans="1:16">
      <c r="A12" s="29" t="s">
        <v>57</v>
      </c>
      <c r="B12" s="14" t="s">
        <v>58</v>
      </c>
      <c r="C12" s="15">
        <v>1</v>
      </c>
      <c r="D12" s="15">
        <v>3</v>
      </c>
      <c r="E12" s="15" t="s">
        <v>59</v>
      </c>
      <c r="F12" s="15">
        <f>C12*D12</f>
        <v>3</v>
      </c>
      <c r="G12" s="57" t="s">
        <v>60</v>
      </c>
      <c r="K12" s="46" t="s">
        <v>61</v>
      </c>
      <c r="L12" s="54">
        <v>1</v>
      </c>
    </row>
    <row r="13" spans="1:16" ht="30.75">
      <c r="A13" s="26" t="s">
        <v>62</v>
      </c>
      <c r="B13" s="14" t="s">
        <v>63</v>
      </c>
      <c r="C13" s="15">
        <v>2</v>
      </c>
      <c r="D13" s="15">
        <v>3</v>
      </c>
      <c r="E13" s="30" t="s">
        <v>64</v>
      </c>
      <c r="F13" s="15">
        <f>C13*D13</f>
        <v>6</v>
      </c>
      <c r="G13" s="55" t="str">
        <f t="shared" si="0"/>
        <v>Medium Risk</v>
      </c>
    </row>
    <row r="14" spans="1:16">
      <c r="A14" s="26" t="s">
        <v>65</v>
      </c>
      <c r="B14" s="14" t="s">
        <v>66</v>
      </c>
      <c r="C14" s="15">
        <v>2</v>
      </c>
      <c r="D14" s="15">
        <v>3</v>
      </c>
      <c r="E14" s="15" t="s">
        <v>67</v>
      </c>
      <c r="F14" s="15">
        <f>C14*D14</f>
        <v>6</v>
      </c>
      <c r="G14" s="55" t="str">
        <f t="shared" si="0"/>
        <v>Medium Risk</v>
      </c>
    </row>
    <row r="15" spans="1:16" ht="30.75">
      <c r="A15" s="31" t="s">
        <v>68</v>
      </c>
      <c r="B15" s="14" t="s">
        <v>69</v>
      </c>
      <c r="C15" s="15">
        <v>2</v>
      </c>
      <c r="D15" s="15">
        <v>4</v>
      </c>
      <c r="E15" s="32" t="s">
        <v>70</v>
      </c>
      <c r="F15" s="15">
        <f>C15*D15</f>
        <v>8</v>
      </c>
      <c r="G15" s="55" t="str">
        <f t="shared" si="0"/>
        <v>Medium Risk</v>
      </c>
    </row>
    <row r="16" spans="1:16">
      <c r="A16" s="13" t="s">
        <v>71</v>
      </c>
      <c r="B16" s="14" t="s">
        <v>72</v>
      </c>
      <c r="C16" s="15">
        <v>2</v>
      </c>
      <c r="D16" s="15">
        <v>4</v>
      </c>
      <c r="E16" s="15" t="s">
        <v>73</v>
      </c>
      <c r="F16" s="15">
        <f>C16*D16</f>
        <v>8</v>
      </c>
      <c r="G16" s="55" t="str">
        <f t="shared" si="0"/>
        <v>Medium Risk</v>
      </c>
    </row>
    <row r="17" spans="1:7">
      <c r="A17" s="16"/>
      <c r="B17" s="12" t="s">
        <v>74</v>
      </c>
      <c r="C17" s="8">
        <v>2</v>
      </c>
      <c r="D17" s="8">
        <v>3</v>
      </c>
      <c r="E17" s="8" t="s">
        <v>75</v>
      </c>
      <c r="F17" s="8">
        <f>C17*D17</f>
        <v>6</v>
      </c>
      <c r="G17" s="53" t="str">
        <f t="shared" si="0"/>
        <v>Medium Risk</v>
      </c>
    </row>
    <row r="18" spans="1:7">
      <c r="A18" s="16"/>
      <c r="B18" s="12" t="s">
        <v>76</v>
      </c>
      <c r="C18" s="8">
        <v>2</v>
      </c>
      <c r="D18" s="8">
        <v>3</v>
      </c>
      <c r="E18" s="8" t="s">
        <v>77</v>
      </c>
      <c r="F18" s="8">
        <f>C18*D18</f>
        <v>6</v>
      </c>
      <c r="G18" s="53" t="str">
        <f t="shared" si="0"/>
        <v>Medium Risk</v>
      </c>
    </row>
    <row r="19" spans="1:7" ht="30.75">
      <c r="A19" s="16"/>
      <c r="B19" s="12" t="s">
        <v>78</v>
      </c>
      <c r="C19" s="8">
        <v>2</v>
      </c>
      <c r="D19" s="8">
        <v>3</v>
      </c>
      <c r="E19" s="17" t="s">
        <v>79</v>
      </c>
      <c r="F19" s="8">
        <f>C19*D19</f>
        <v>6</v>
      </c>
      <c r="G19" s="53" t="str">
        <f t="shared" si="0"/>
        <v>Medium Risk</v>
      </c>
    </row>
    <row r="20" spans="1:7">
      <c r="A20" s="16"/>
      <c r="B20" s="12" t="s">
        <v>80</v>
      </c>
      <c r="C20" s="8">
        <v>2</v>
      </c>
      <c r="D20" s="8">
        <v>3</v>
      </c>
      <c r="E20" s="8" t="s">
        <v>81</v>
      </c>
      <c r="F20" s="8">
        <f>C20*D20</f>
        <v>6</v>
      </c>
      <c r="G20" s="53" t="str">
        <f t="shared" si="0"/>
        <v>Medium Risk</v>
      </c>
    </row>
    <row r="21" spans="1:7" ht="30.75">
      <c r="A21" s="26" t="s">
        <v>82</v>
      </c>
      <c r="B21" s="14" t="s">
        <v>83</v>
      </c>
      <c r="C21" s="15">
        <v>2</v>
      </c>
      <c r="D21" s="15">
        <v>3</v>
      </c>
      <c r="E21" s="30" t="s">
        <v>84</v>
      </c>
      <c r="F21" s="15">
        <f>C21*D21</f>
        <v>6</v>
      </c>
      <c r="G21" s="55" t="str">
        <f t="shared" si="0"/>
        <v>Medium Risk</v>
      </c>
    </row>
    <row r="22" spans="1:7">
      <c r="A22" s="28" t="s">
        <v>85</v>
      </c>
      <c r="B22" s="12" t="s">
        <v>86</v>
      </c>
      <c r="C22" s="8">
        <v>2</v>
      </c>
      <c r="D22" s="8">
        <v>4</v>
      </c>
      <c r="E22" s="8" t="s">
        <v>87</v>
      </c>
      <c r="F22" s="8">
        <f>C22*D22</f>
        <v>8</v>
      </c>
      <c r="G22" s="53" t="str">
        <f t="shared" si="0"/>
        <v>Medium Risk</v>
      </c>
    </row>
    <row r="23" spans="1:7">
      <c r="A23" s="13" t="s">
        <v>88</v>
      </c>
      <c r="B23" s="14" t="s">
        <v>89</v>
      </c>
      <c r="C23" s="15">
        <v>2</v>
      </c>
      <c r="D23" s="15">
        <v>3</v>
      </c>
      <c r="E23" s="15" t="s">
        <v>90</v>
      </c>
      <c r="F23" s="15">
        <f>C23*D23</f>
        <v>6</v>
      </c>
      <c r="G23" s="55" t="str">
        <f t="shared" si="0"/>
        <v>Medium Risk</v>
      </c>
    </row>
    <row r="24" spans="1:7">
      <c r="A24" s="16"/>
      <c r="B24" s="12" t="s">
        <v>91</v>
      </c>
      <c r="C24" s="8">
        <v>2</v>
      </c>
      <c r="D24" s="8">
        <v>4</v>
      </c>
      <c r="E24" s="8" t="s">
        <v>92</v>
      </c>
      <c r="F24" s="8">
        <f>C24*D24</f>
        <v>8</v>
      </c>
      <c r="G24" s="53" t="str">
        <f t="shared" si="0"/>
        <v>Medium Risk</v>
      </c>
    </row>
    <row r="25" spans="1:7" ht="30.75">
      <c r="A25" s="33" t="s">
        <v>93</v>
      </c>
      <c r="B25" s="34" t="s">
        <v>94</v>
      </c>
      <c r="C25" s="27">
        <v>3</v>
      </c>
      <c r="D25" s="27">
        <v>4</v>
      </c>
      <c r="E25" s="27" t="s">
        <v>95</v>
      </c>
      <c r="F25" s="27">
        <v>9</v>
      </c>
      <c r="G25" s="59" t="s">
        <v>61</v>
      </c>
    </row>
    <row r="26" spans="1:7">
      <c r="A26" s="16" t="s">
        <v>96</v>
      </c>
      <c r="B26" s="12" t="s">
        <v>97</v>
      </c>
      <c r="C26" s="8">
        <v>1</v>
      </c>
      <c r="D26" s="8">
        <v>4</v>
      </c>
      <c r="E26" s="8" t="s">
        <v>98</v>
      </c>
      <c r="F26" s="8">
        <f>C26*D26</f>
        <v>4</v>
      </c>
      <c r="G26" s="52" t="str">
        <f t="shared" si="0"/>
        <v>Low Risk</v>
      </c>
    </row>
    <row r="27" spans="1:7">
      <c r="A27" s="16"/>
      <c r="B27" s="12" t="s">
        <v>99</v>
      </c>
      <c r="C27" s="8">
        <v>2</v>
      </c>
      <c r="D27" s="8">
        <v>2</v>
      </c>
      <c r="E27" s="8" t="s">
        <v>100</v>
      </c>
      <c r="F27" s="8">
        <f>C27*D27</f>
        <v>4</v>
      </c>
      <c r="G27" s="52" t="str">
        <f t="shared" si="0"/>
        <v>Low Risk</v>
      </c>
    </row>
    <row r="28" spans="1:7">
      <c r="A28" s="16"/>
      <c r="B28" s="12" t="s">
        <v>101</v>
      </c>
      <c r="C28" s="8">
        <v>1</v>
      </c>
      <c r="D28" s="8">
        <v>2</v>
      </c>
      <c r="E28" s="8" t="s">
        <v>102</v>
      </c>
      <c r="F28" s="8">
        <f>C28*D28</f>
        <v>2</v>
      </c>
      <c r="G28" s="58" t="str">
        <f t="shared" si="0"/>
        <v>Minimal Risk</v>
      </c>
    </row>
    <row r="29" spans="1:7">
      <c r="A29" s="18"/>
      <c r="B29" s="19" t="s">
        <v>103</v>
      </c>
      <c r="C29" s="20">
        <v>2</v>
      </c>
      <c r="D29" s="20">
        <v>3</v>
      </c>
      <c r="E29" s="20" t="s">
        <v>104</v>
      </c>
      <c r="F29" s="20">
        <f>C29*D29</f>
        <v>6</v>
      </c>
      <c r="G29" s="56" t="str">
        <f t="shared" si="0"/>
        <v>Medium Risk</v>
      </c>
    </row>
    <row r="30" spans="1:7">
      <c r="A30" s="6" t="s">
        <v>105</v>
      </c>
      <c r="B30" s="12" t="s">
        <v>106</v>
      </c>
      <c r="C30" s="8">
        <v>2</v>
      </c>
      <c r="D30" s="8">
        <v>4</v>
      </c>
      <c r="E30" s="8" t="s">
        <v>107</v>
      </c>
      <c r="F30" s="8">
        <f>C30*D30</f>
        <v>8</v>
      </c>
      <c r="G30" s="53" t="str">
        <f t="shared" si="0"/>
        <v>Medium Risk</v>
      </c>
    </row>
    <row r="31" spans="1:7">
      <c r="A31" s="6" t="s">
        <v>108</v>
      </c>
      <c r="B31" s="2" t="s">
        <v>109</v>
      </c>
      <c r="C31" s="1">
        <v>2</v>
      </c>
      <c r="D31" s="1">
        <v>4</v>
      </c>
      <c r="E31" s="1" t="s">
        <v>110</v>
      </c>
      <c r="F31" s="8">
        <f>C31*D31</f>
        <v>8</v>
      </c>
      <c r="G31" s="53" t="str">
        <f t="shared" si="0"/>
        <v>Medium Risk</v>
      </c>
    </row>
    <row r="32" spans="1:7">
      <c r="A32" s="6" t="s">
        <v>111</v>
      </c>
      <c r="B32" s="2" t="s">
        <v>112</v>
      </c>
      <c r="C32" s="1">
        <v>2</v>
      </c>
      <c r="D32" s="1">
        <v>3</v>
      </c>
      <c r="E32" s="1" t="s">
        <v>113</v>
      </c>
      <c r="F32" s="8">
        <f>C32*D32</f>
        <v>6</v>
      </c>
      <c r="G32" s="53" t="str">
        <f t="shared" si="0"/>
        <v>Medium Risk</v>
      </c>
    </row>
    <row r="33" spans="1:7">
      <c r="A33" s="6" t="s">
        <v>114</v>
      </c>
      <c r="B33" s="2" t="s">
        <v>115</v>
      </c>
      <c r="C33" s="1">
        <v>2</v>
      </c>
      <c r="D33" s="1">
        <v>3</v>
      </c>
      <c r="E33" s="1" t="s">
        <v>116</v>
      </c>
      <c r="F33" s="8">
        <f>C33*D33</f>
        <v>6</v>
      </c>
      <c r="G33" s="53" t="str">
        <f t="shared" si="0"/>
        <v>Medium Risk</v>
      </c>
    </row>
    <row r="34" spans="1:7">
      <c r="A34" s="6" t="s">
        <v>117</v>
      </c>
      <c r="B34" s="2" t="s">
        <v>118</v>
      </c>
      <c r="C34" s="1">
        <v>2</v>
      </c>
      <c r="D34" s="1">
        <v>2</v>
      </c>
      <c r="E34" s="1" t="s">
        <v>119</v>
      </c>
      <c r="F34" s="8">
        <f>C34*D34</f>
        <v>4</v>
      </c>
      <c r="G34" s="52" t="str">
        <f t="shared" si="0"/>
        <v>Low Risk</v>
      </c>
    </row>
    <row r="35" spans="1:7">
      <c r="A35" s="6" t="s">
        <v>120</v>
      </c>
      <c r="B35" s="2" t="s">
        <v>121</v>
      </c>
      <c r="C35" s="1">
        <v>1</v>
      </c>
      <c r="D35" s="1">
        <v>3</v>
      </c>
      <c r="E35" s="1" t="s">
        <v>122</v>
      </c>
      <c r="F35" s="8">
        <f>C35*D35</f>
        <v>3</v>
      </c>
      <c r="G35" s="52" t="str">
        <f t="shared" si="0"/>
        <v>Low Risk</v>
      </c>
    </row>
    <row r="36" spans="1:7">
      <c r="A36" s="6" t="s">
        <v>123</v>
      </c>
      <c r="B36" s="2" t="s">
        <v>124</v>
      </c>
      <c r="C36" s="1">
        <v>1</v>
      </c>
      <c r="D36" s="1">
        <v>3</v>
      </c>
      <c r="E36" s="1" t="s">
        <v>125</v>
      </c>
      <c r="F36" s="8">
        <f>C36*D36</f>
        <v>3</v>
      </c>
      <c r="G36" s="52" t="str">
        <f t="shared" si="0"/>
        <v>Low Risk</v>
      </c>
    </row>
    <row r="37" spans="1:7">
      <c r="A37" s="6" t="s">
        <v>126</v>
      </c>
      <c r="B37" s="2" t="s">
        <v>127</v>
      </c>
      <c r="C37" s="1">
        <v>2</v>
      </c>
      <c r="D37" s="1">
        <v>3</v>
      </c>
      <c r="E37" s="1" t="s">
        <v>128</v>
      </c>
      <c r="F37" s="8">
        <f>C37*D37</f>
        <v>6</v>
      </c>
      <c r="G37" s="53" t="str">
        <f t="shared" si="0"/>
        <v>Medium Risk</v>
      </c>
    </row>
    <row r="38" spans="1:7">
      <c r="A38" s="6" t="s">
        <v>129</v>
      </c>
      <c r="B38" s="2" t="s">
        <v>130</v>
      </c>
      <c r="C38" s="1">
        <v>2</v>
      </c>
      <c r="D38" s="1">
        <v>3</v>
      </c>
      <c r="E38" s="1" t="s">
        <v>131</v>
      </c>
      <c r="F38" s="8">
        <f>C38*D38</f>
        <v>6</v>
      </c>
      <c r="G38" s="53" t="str">
        <f t="shared" si="0"/>
        <v>Medium Risk</v>
      </c>
    </row>
    <row r="39" spans="1:7">
      <c r="A39" s="6" t="s">
        <v>132</v>
      </c>
      <c r="B39" s="2" t="s">
        <v>133</v>
      </c>
      <c r="C39" s="1">
        <v>2</v>
      </c>
      <c r="D39" s="1">
        <v>3</v>
      </c>
      <c r="E39" s="1" t="s">
        <v>134</v>
      </c>
      <c r="F39" s="8">
        <f>C39*D39</f>
        <v>6</v>
      </c>
      <c r="G39" s="53" t="str">
        <f t="shared" si="0"/>
        <v>Medium Risk</v>
      </c>
    </row>
    <row r="40" spans="1:7">
      <c r="A40" s="6" t="s">
        <v>135</v>
      </c>
      <c r="B40" s="2" t="s">
        <v>136</v>
      </c>
      <c r="C40" s="1">
        <v>1</v>
      </c>
      <c r="D40" s="1">
        <v>4</v>
      </c>
      <c r="E40" s="1" t="s">
        <v>137</v>
      </c>
      <c r="F40" s="8">
        <f>C40*D40</f>
        <v>4</v>
      </c>
      <c r="G40" s="52" t="str">
        <f t="shared" si="0"/>
        <v>Low Risk</v>
      </c>
    </row>
    <row r="41" spans="1:7">
      <c r="A41" s="6" t="s">
        <v>138</v>
      </c>
      <c r="B41" s="2" t="s">
        <v>139</v>
      </c>
      <c r="C41" s="1">
        <v>2</v>
      </c>
      <c r="D41" s="1">
        <v>3</v>
      </c>
      <c r="E41" s="1" t="s">
        <v>140</v>
      </c>
      <c r="F41" s="8">
        <f>C41*D41</f>
        <v>6</v>
      </c>
      <c r="G41" s="53" t="str">
        <f t="shared" si="0"/>
        <v>Medium Risk</v>
      </c>
    </row>
    <row r="42" spans="1:7">
      <c r="A42" s="6" t="s">
        <v>141</v>
      </c>
      <c r="B42" s="2" t="s">
        <v>142</v>
      </c>
      <c r="C42" s="1">
        <v>3</v>
      </c>
      <c r="D42" s="1">
        <v>2</v>
      </c>
      <c r="E42" s="1" t="s">
        <v>143</v>
      </c>
      <c r="F42" s="8">
        <f>C42*D42</f>
        <v>6</v>
      </c>
      <c r="G42" s="53" t="str">
        <f t="shared" si="0"/>
        <v>Medium Risk</v>
      </c>
    </row>
    <row r="43" spans="1:7">
      <c r="A43" s="5" t="s">
        <v>144</v>
      </c>
      <c r="B43" s="4" t="s">
        <v>145</v>
      </c>
      <c r="C43" s="3">
        <v>2</v>
      </c>
      <c r="D43" s="3">
        <v>4</v>
      </c>
      <c r="E43" s="3" t="s">
        <v>146</v>
      </c>
      <c r="F43" s="3">
        <f>C43*D43</f>
        <v>8</v>
      </c>
      <c r="G43" s="56" t="str">
        <f t="shared" si="0"/>
        <v>Medium Risk</v>
      </c>
    </row>
  </sheetData>
  <mergeCells count="8">
    <mergeCell ref="O2:P2"/>
    <mergeCell ref="A26:A29"/>
    <mergeCell ref="K2:L2"/>
    <mergeCell ref="A1:G1"/>
    <mergeCell ref="A3:A6"/>
    <mergeCell ref="A7:A10"/>
    <mergeCell ref="A23:A24"/>
    <mergeCell ref="A16:A20"/>
  </mergeCells>
  <phoneticPr fontId="1" type="noConversion"/>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DE07837058DD4F8FA6649F75261C95" ma:contentTypeVersion="19" ma:contentTypeDescription="Create a new document." ma:contentTypeScope="" ma:versionID="717e0ddd6e2070101b4647e84cfcd7dc">
  <xsd:schema xmlns:xsd="http://www.w3.org/2001/XMLSchema" xmlns:xs="http://www.w3.org/2001/XMLSchema" xmlns:p="http://schemas.microsoft.com/office/2006/metadata/properties" xmlns:ns2="9b09714a-dcfa-488d-aa83-5fe813ea0304" xmlns:ns3="8ac60c05-c513-4995-9312-93002e496a98" targetNamespace="http://schemas.microsoft.com/office/2006/metadata/properties" ma:root="true" ma:fieldsID="31aa5ab27d8a544692ed7148c119ac96" ns2:_="" ns3:_="">
    <xsd:import namespace="9b09714a-dcfa-488d-aa83-5fe813ea0304"/>
    <xsd:import namespace="8ac60c05-c513-4995-9312-93002e496a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RobVenu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09714a-dcfa-488d-aa83-5fe813ea03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RobVenus" ma:index="21" nillable="true" ma:displayName="Rob Venus" ma:format="Dropdown" ma:list="UserInfo" ma:SharePointGroup="0" ma:internalName="RobVenu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e6b3ae1d-59d6-407b-8df3-4dfcb1854e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c60c05-c513-4995-9312-93002e496a9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88dac2a-b688-4768-8a0f-c8a72241ae15}" ma:internalName="TaxCatchAll" ma:showField="CatchAllData" ma:web="8ac60c05-c513-4995-9312-93002e496a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b09714a-dcfa-488d-aa83-5fe813ea0304">
      <Terms xmlns="http://schemas.microsoft.com/office/infopath/2007/PartnerControls"/>
    </lcf76f155ced4ddcb4097134ff3c332f>
    <TaxCatchAll xmlns="8ac60c05-c513-4995-9312-93002e496a98" xsi:nil="true"/>
    <RobVenus xmlns="9b09714a-dcfa-488d-aa83-5fe813ea0304">
      <UserInfo>
        <DisplayName/>
        <AccountId xsi:nil="true"/>
        <AccountType/>
      </UserInfo>
    </RobVen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5E62E9-BD93-4E83-BBC7-A5D6B06114FE}"/>
</file>

<file path=customXml/itemProps2.xml><?xml version="1.0" encoding="utf-8"?>
<ds:datastoreItem xmlns:ds="http://schemas.openxmlformats.org/officeDocument/2006/customXml" ds:itemID="{6050A8D1-C92B-4D64-BE97-C51CF41965D8}"/>
</file>

<file path=customXml/itemProps3.xml><?xml version="1.0" encoding="utf-8"?>
<ds:datastoreItem xmlns:ds="http://schemas.openxmlformats.org/officeDocument/2006/customXml" ds:itemID="{308FDCAF-75AA-40A7-9995-FE3604F9A3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Olamide Togun</dc:creator>
  <cp:keywords/>
  <dc:description/>
  <cp:lastModifiedBy>Louise Dent</cp:lastModifiedBy>
  <cp:revision/>
  <dcterms:created xsi:type="dcterms:W3CDTF">2025-04-22T14:27:14Z</dcterms:created>
  <dcterms:modified xsi:type="dcterms:W3CDTF">2025-05-13T14:57:26Z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0x01010002DE07837058DD4F8FA6649F75261C95</vt:lpwstr>
  </property>
  <property fmtid="{D5CDD505-2E9C-101B-9397-08002B2CF9AE}" pid="3" name="MediaServiceImageTags">
    <vt:lpwstr/>
  </property>
</Properties>
</file>